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ll\Dropbox\Documents\SCS\"/>
    </mc:Choice>
  </mc:AlternateContent>
  <bookViews>
    <workbookView xWindow="-15" yWindow="6075" windowWidth="20370" windowHeight="6135" tabRatio="589"/>
  </bookViews>
  <sheets>
    <sheet name="SCS Doc. 17-10" sheetId="4" r:id="rId1"/>
    <sheet name="Cod Tags 2016" sheetId="1" r:id="rId2"/>
    <sheet name="Wolffish&amp;Shark tags 2016" sheetId="2" r:id="rId3"/>
  </sheets>
  <calcPr calcId="171027"/>
</workbook>
</file>

<file path=xl/calcChain.xml><?xml version="1.0" encoding="utf-8"?>
<calcChain xmlns="http://schemas.openxmlformats.org/spreadsheetml/2006/main">
  <c r="G125" i="2" l="1"/>
  <c r="G121" i="2"/>
  <c r="G115" i="2"/>
  <c r="G44" i="2"/>
  <c r="G45" i="2" s="1"/>
  <c r="G40" i="2"/>
  <c r="G35" i="2"/>
  <c r="G28" i="2"/>
  <c r="G12" i="2"/>
  <c r="K141" i="1" l="1"/>
  <c r="L125" i="1"/>
  <c r="K125" i="1"/>
  <c r="J125" i="1"/>
  <c r="L66" i="1"/>
  <c r="J66" i="1"/>
  <c r="K66" i="1"/>
  <c r="L136" i="1" l="1"/>
  <c r="L141" i="1" s="1"/>
  <c r="J136" i="1"/>
  <c r="J141" i="1" s="1"/>
</calcChain>
</file>

<file path=xl/sharedStrings.xml><?xml version="1.0" encoding="utf-8"?>
<sst xmlns="http://schemas.openxmlformats.org/spreadsheetml/2006/main" count="384" uniqueCount="171">
  <si>
    <t>Species</t>
  </si>
  <si>
    <t>NAFO</t>
  </si>
  <si>
    <t>Div.</t>
  </si>
  <si>
    <t>Location or</t>
  </si>
  <si>
    <t>Division</t>
  </si>
  <si>
    <t>Date</t>
  </si>
  <si>
    <t>Type of Tag</t>
  </si>
  <si>
    <t>Numbers</t>
  </si>
  <si>
    <t xml:space="preserve">Number of </t>
  </si>
  <si>
    <t>Releases</t>
  </si>
  <si>
    <t>TAG REPORTING FORM</t>
  </si>
  <si>
    <t>COUNTRY: Canada</t>
  </si>
  <si>
    <t>INSTITUTION: NWAFC</t>
  </si>
  <si>
    <t xml:space="preserve">          NORTHWEST ATLANTIC FISHERIES ORGANIZATION</t>
  </si>
  <si>
    <t>Cod</t>
  </si>
  <si>
    <t>Pink T-Bar</t>
  </si>
  <si>
    <t>Yellow T-Bar</t>
  </si>
  <si>
    <t>Range of</t>
  </si>
  <si>
    <t>Transmitter</t>
  </si>
  <si>
    <t>Experiment</t>
  </si>
  <si>
    <t>Number</t>
  </si>
  <si>
    <t>3L</t>
  </si>
  <si>
    <t>3PS</t>
  </si>
  <si>
    <t>.</t>
  </si>
  <si>
    <t>Transmitter Numbers</t>
  </si>
  <si>
    <t>3KL</t>
  </si>
  <si>
    <t>ALL</t>
  </si>
  <si>
    <t>Totals</t>
  </si>
  <si>
    <t>3K</t>
  </si>
  <si>
    <t>Acoustic Transmitter Cod</t>
  </si>
  <si>
    <t>Vladykov 58</t>
  </si>
  <si>
    <t>K2567-K2576</t>
  </si>
  <si>
    <t>CT29936-CT29975</t>
  </si>
  <si>
    <t>8-9/July/2016</t>
  </si>
  <si>
    <t>K2577-K2769</t>
  </si>
  <si>
    <t>CT29976-CT30456</t>
  </si>
  <si>
    <t>K2770-2773</t>
  </si>
  <si>
    <t>CT30457-CT30467</t>
  </si>
  <si>
    <t>14-16/July/2016</t>
  </si>
  <si>
    <t>K2774-K2931</t>
  </si>
  <si>
    <t>CT30468-CT31301</t>
  </si>
  <si>
    <t>Tbest</t>
  </si>
  <si>
    <t>K2932-K2971</t>
  </si>
  <si>
    <t>CT23706-CT23816</t>
  </si>
  <si>
    <t>CT31302-CT31350</t>
  </si>
  <si>
    <t>Dpayne</t>
  </si>
  <si>
    <t>K89083-K89222</t>
  </si>
  <si>
    <t>K94428-K94489</t>
  </si>
  <si>
    <t>CT22066-CT22385</t>
  </si>
  <si>
    <t>CT31530-CT31984</t>
  </si>
  <si>
    <t>OsPenney</t>
  </si>
  <si>
    <t>26-28/July/2016</t>
  </si>
  <si>
    <t>K85393-K85400</t>
  </si>
  <si>
    <t>K89107-K89250</t>
  </si>
  <si>
    <t>K94426-K94525</t>
  </si>
  <si>
    <t>CT22162-CT22500</t>
  </si>
  <si>
    <t>CT31501-CT32160</t>
  </si>
  <si>
    <t>DPayne</t>
  </si>
  <si>
    <t>FFAW-Ssmith</t>
  </si>
  <si>
    <t>3-8/Aug/2016</t>
  </si>
  <si>
    <t>FFAW-SSmith</t>
  </si>
  <si>
    <t>T2300-T2349</t>
  </si>
  <si>
    <t>FP7000-FP7199</t>
  </si>
  <si>
    <t>19-20/Aug/2016</t>
  </si>
  <si>
    <t>T5427-T5574</t>
  </si>
  <si>
    <t>T6100-T6124</t>
  </si>
  <si>
    <t>FP5750-FP5774</t>
  </si>
  <si>
    <t>FP6600-FP6699</t>
  </si>
  <si>
    <t>FP16025-FP16099</t>
  </si>
  <si>
    <t>FP7200-FP7295</t>
  </si>
  <si>
    <t>FFAW-Jpicco</t>
  </si>
  <si>
    <t>20-21/Aug/2016</t>
  </si>
  <si>
    <t>T6400-T6469</t>
  </si>
  <si>
    <t>FP14100-FP14380</t>
  </si>
  <si>
    <t>FFAW-Mskinner</t>
  </si>
  <si>
    <t>18-20/Aug/2016</t>
  </si>
  <si>
    <t>T5004-T5049</t>
  </si>
  <si>
    <t>FP1816-FP1999</t>
  </si>
  <si>
    <t>FP5900-FP6066</t>
  </si>
  <si>
    <t>10-12/Aug/2016</t>
  </si>
  <si>
    <t>T5700-T5725</t>
  </si>
  <si>
    <t>T7726-T7741</t>
  </si>
  <si>
    <t>T2350-T2399</t>
  </si>
  <si>
    <t>T5125-T5149</t>
  </si>
  <si>
    <t>T5375-T5399</t>
  </si>
  <si>
    <t>T5425-T5426</t>
  </si>
  <si>
    <t>FP12000-FP12199</t>
  </si>
  <si>
    <t>FP12400-FP12499</t>
  </si>
  <si>
    <t>FP14000-FP14099</t>
  </si>
  <si>
    <t>CT23819-CT23826</t>
  </si>
  <si>
    <t>CT23817-CT23818</t>
  </si>
  <si>
    <t>K2972-T2973</t>
  </si>
  <si>
    <t>1131534, 1131516</t>
  </si>
  <si>
    <t>Vladykov 66</t>
  </si>
  <si>
    <t>21-23/Oct/2016</t>
  </si>
  <si>
    <t>CT34699-CT34795</t>
  </si>
  <si>
    <t>CT34959-CT34990</t>
  </si>
  <si>
    <t>K2974-K2976</t>
  </si>
  <si>
    <t>K2977-K3000</t>
  </si>
  <si>
    <t>K3044-K3052</t>
  </si>
  <si>
    <t>K3001-K3043</t>
  </si>
  <si>
    <t>CT34796-CT34958</t>
  </si>
  <si>
    <t>K3053-K3074</t>
  </si>
  <si>
    <t>CT31351-CT35000</t>
  </si>
  <si>
    <t>29/Aug, 2/Sep/2017</t>
  </si>
  <si>
    <t>T5575-T5599</t>
  </si>
  <si>
    <t>FP7296-FP7393</t>
  </si>
  <si>
    <t>4-8/10/2016</t>
  </si>
  <si>
    <t>T5600-T5649</t>
  </si>
  <si>
    <t>T5800-T5899</t>
  </si>
  <si>
    <t>T6125-T6178</t>
  </si>
  <si>
    <t>FP7394-FP7499</t>
  </si>
  <si>
    <t>FP14381-FP14699</t>
  </si>
  <si>
    <t>FP18000-FP18393</t>
  </si>
  <si>
    <t>28-29/Oct/2016</t>
  </si>
  <si>
    <t>T7650-T7675</t>
  </si>
  <si>
    <t>FP11600-FP11699</t>
  </si>
  <si>
    <t>FP16100-FP16102</t>
  </si>
  <si>
    <t>2-3/Nov/2016</t>
  </si>
  <si>
    <t>T7676-T7781</t>
  </si>
  <si>
    <t>FP16103-FP16428</t>
  </si>
  <si>
    <t>29/Aug, 2/Sep/2016</t>
  </si>
  <si>
    <t>YEAR: 2016</t>
  </si>
  <si>
    <t xml:space="preserve">        NORTHWEST ATLANTIC FISHERIES ORGANIZATION</t>
  </si>
  <si>
    <t>Research Vessel</t>
  </si>
  <si>
    <t xml:space="preserve">Range of Serial </t>
  </si>
  <si>
    <t>and Trip #</t>
  </si>
  <si>
    <t>Wolffish</t>
  </si>
  <si>
    <t>Wolffie 1 (25ft open boat)</t>
  </si>
  <si>
    <t>June 14 - 21</t>
  </si>
  <si>
    <t>Acoustic</t>
  </si>
  <si>
    <t>21598-21600</t>
  </si>
  <si>
    <t>Shark</t>
  </si>
  <si>
    <t>Aug. 3 - Sept. 2</t>
  </si>
  <si>
    <t>Red T-Bar</t>
  </si>
  <si>
    <t>SAR00020-SAR00021</t>
  </si>
  <si>
    <t>SAR00023-SAR00025</t>
  </si>
  <si>
    <t>SAR00028</t>
  </si>
  <si>
    <t>SAR00032</t>
  </si>
  <si>
    <t>SAR00034</t>
  </si>
  <si>
    <t>SAR00036-SAR00038</t>
  </si>
  <si>
    <t>SAR00040</t>
  </si>
  <si>
    <t>SAR00048</t>
  </si>
  <si>
    <t>SAR00078</t>
  </si>
  <si>
    <t>SAR00082</t>
  </si>
  <si>
    <t>SAR00084-SAR00085</t>
  </si>
  <si>
    <t>SAR00087</t>
  </si>
  <si>
    <t>SAR00091-SAR00095</t>
  </si>
  <si>
    <t>SAR00100</t>
  </si>
  <si>
    <t>Aug. 3 - Sept. 1</t>
  </si>
  <si>
    <t>Satellite</t>
  </si>
  <si>
    <t>L330-1134</t>
  </si>
  <si>
    <t>L330-(1283-1285)</t>
  </si>
  <si>
    <t>L330-(1287-1292)</t>
  </si>
  <si>
    <t>L330-(1294-1295)</t>
  </si>
  <si>
    <t>L330-1297</t>
  </si>
  <si>
    <t>Aug. 15 - Sept. 2</t>
  </si>
  <si>
    <t>1211143-1211148</t>
  </si>
  <si>
    <t>Year</t>
  </si>
  <si>
    <t>Grand Total of Tags in the Field Open Boat</t>
  </si>
  <si>
    <t>Total:</t>
  </si>
  <si>
    <t>#</t>
  </si>
  <si>
    <t>Grand Total of Tags in the field for RV</t>
  </si>
  <si>
    <t>Total</t>
  </si>
  <si>
    <t>Total from Atlantic Claire:</t>
  </si>
  <si>
    <t>Grand Total:</t>
  </si>
  <si>
    <t>SCIENTIFIC COUNCIL MEETING - JUNE 2017</t>
  </si>
  <si>
    <t>Reported Tagging in the NW Atlantic 2016</t>
  </si>
  <si>
    <t>Serial No. N6684                                                                                                                     NAFO SCS Doc. 17/10</t>
  </si>
  <si>
    <t>Tab 1: Cod Tags 2016</t>
  </si>
  <si>
    <t>Tab 2: Wolffish and Shark Tags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</si>
</sst>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\-mm\-dd;@"/>
    <numFmt numFmtId="165" formatCode="dd/mm/yyyy;@"/>
  </numFmts>
  <fonts count="20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</font>
    <font>
      <b/>
      <sz val="12"/>
      <name val="Arial"/>
      <family val="2"/>
    </font>
    <font>
      <u/>
      <sz val="10"/>
      <name val="Arial"/>
    </font>
    <font>
      <sz val="10"/>
      <name val="Antique Olv (W1)"/>
      <family val="2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9" fillId="0" borderId="0" xfId="0" applyFont="1" applyAlignment="1"/>
    <xf numFmtId="0" fontId="7" fillId="0" borderId="9" xfId="0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9" xfId="0" applyFont="1" applyBorder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Fill="1" applyAlignment="1">
      <alignment horizontal="right"/>
    </xf>
    <xf numFmtId="0" fontId="0" fillId="0" borderId="0" xfId="0" applyFill="1"/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8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0</xdr:row>
      <xdr:rowOff>114300</xdr:rowOff>
    </xdr:from>
    <xdr:to>
      <xdr:col>3</xdr:col>
      <xdr:colOff>447675</xdr:colOff>
      <xdr:row>3</xdr:row>
      <xdr:rowOff>47625</xdr:rowOff>
    </xdr:to>
    <xdr:pic>
      <xdr:nvPicPr>
        <xdr:cNvPr id="2" name="Picture 2" descr="header">
          <a:extLst>
            <a:ext uri="{FF2B5EF4-FFF2-40B4-BE49-F238E27FC236}">
              <a16:creationId xmlns:a16="http://schemas.microsoft.com/office/drawing/2014/main" id="{764A80AE-E491-4A2E-8C4E-DCBCE4FC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33400"/>
          <a:ext cx="2581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C21" sqref="C21"/>
    </sheetView>
  </sheetViews>
  <sheetFormatPr defaultRowHeight="12.75"/>
  <cols>
    <col min="1" max="1" width="36.5703125" bestFit="1" customWidth="1"/>
  </cols>
  <sheetData>
    <row r="1" spans="1:2">
      <c r="A1" s="56"/>
    </row>
    <row r="2" spans="1:2">
      <c r="A2" s="56"/>
    </row>
    <row r="3" spans="1:2">
      <c r="A3" s="56"/>
    </row>
    <row r="4" spans="1:2">
      <c r="A4" s="56"/>
    </row>
    <row r="5" spans="1:2">
      <c r="A5" s="64" t="s">
        <v>168</v>
      </c>
    </row>
    <row r="6" spans="1:2">
      <c r="A6" s="57"/>
    </row>
    <row r="7" spans="1:2">
      <c r="A7" s="58"/>
      <c r="B7" s="63" t="s">
        <v>166</v>
      </c>
    </row>
    <row r="8" spans="1:2">
      <c r="A8" s="59"/>
    </row>
    <row r="9" spans="1:2">
      <c r="A9" s="59"/>
      <c r="B9" s="62" t="s">
        <v>167</v>
      </c>
    </row>
    <row r="10" spans="1:2">
      <c r="A10" s="60"/>
    </row>
    <row r="11" spans="1:2">
      <c r="A11" s="59"/>
    </row>
    <row r="12" spans="1:2">
      <c r="A12" s="61" t="s">
        <v>169</v>
      </c>
    </row>
    <row r="13" spans="1:2">
      <c r="A13" s="61" t="s">
        <v>170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opLeftCell="A49" zoomScale="75" workbookViewId="0">
      <selection activeCell="R127" sqref="R127"/>
    </sheetView>
  </sheetViews>
  <sheetFormatPr defaultRowHeight="12.75"/>
  <cols>
    <col min="1" max="1" width="8.5703125" style="6" customWidth="1"/>
    <col min="2" max="2" width="7.5703125" style="6" bestFit="1" customWidth="1"/>
    <col min="3" max="3" width="36.28515625" style="6" bestFit="1" customWidth="1"/>
    <col min="4" max="4" width="25.5703125" style="6" bestFit="1" customWidth="1"/>
    <col min="5" max="5" width="12.28515625" style="6" customWidth="1"/>
    <col min="6" max="6" width="13.28515625" style="6" bestFit="1" customWidth="1"/>
    <col min="7" max="7" width="18.85546875" style="6" bestFit="1" customWidth="1"/>
    <col min="8" max="8" width="23.5703125" style="6" bestFit="1" customWidth="1"/>
    <col min="9" max="9" width="12.28515625" style="6" customWidth="1"/>
    <col min="12" max="12" width="8" bestFit="1" customWidth="1"/>
  </cols>
  <sheetData>
    <row r="1" spans="1:9" ht="23.25">
      <c r="A1" s="5" t="s">
        <v>13</v>
      </c>
      <c r="B1" s="1"/>
      <c r="C1" s="1"/>
      <c r="D1" s="1"/>
      <c r="E1" s="1"/>
      <c r="F1" s="1"/>
      <c r="G1" s="1"/>
      <c r="H1" s="1"/>
    </row>
    <row r="3" spans="1:9" ht="15.75">
      <c r="A3" s="12" t="s">
        <v>10</v>
      </c>
      <c r="B3" s="1"/>
      <c r="C3" s="4"/>
      <c r="D3" s="4"/>
      <c r="E3" s="4"/>
      <c r="F3" s="4"/>
      <c r="G3" s="1"/>
      <c r="H3" s="1"/>
    </row>
    <row r="5" spans="1:9" ht="15">
      <c r="A5" s="13" t="s">
        <v>11</v>
      </c>
      <c r="B5" s="11"/>
      <c r="C5" s="11"/>
      <c r="D5" s="14" t="s">
        <v>12</v>
      </c>
      <c r="E5" s="14"/>
      <c r="F5" s="11"/>
      <c r="G5" s="14" t="s">
        <v>122</v>
      </c>
      <c r="H5" s="14"/>
      <c r="I5" s="23"/>
    </row>
    <row r="6" spans="1:9" ht="15" thickBot="1">
      <c r="A6" s="7"/>
      <c r="D6" s="7"/>
      <c r="E6" s="7"/>
      <c r="G6" s="7"/>
      <c r="H6" s="7"/>
    </row>
    <row r="7" spans="1:9">
      <c r="A7" s="9"/>
      <c r="B7" s="2" t="s">
        <v>1</v>
      </c>
      <c r="C7" s="2" t="s">
        <v>3</v>
      </c>
      <c r="D7" s="8"/>
      <c r="E7" s="2" t="s">
        <v>19</v>
      </c>
      <c r="F7" s="8"/>
      <c r="G7" s="2" t="s">
        <v>17</v>
      </c>
      <c r="H7" s="2" t="s">
        <v>18</v>
      </c>
      <c r="I7" s="24" t="s">
        <v>8</v>
      </c>
    </row>
    <row r="8" spans="1:9" ht="15.75" thickBot="1">
      <c r="A8" s="10" t="s">
        <v>0</v>
      </c>
      <c r="B8" s="3" t="s">
        <v>2</v>
      </c>
      <c r="C8" s="3" t="s">
        <v>4</v>
      </c>
      <c r="D8" s="3" t="s">
        <v>5</v>
      </c>
      <c r="E8" s="3" t="s">
        <v>20</v>
      </c>
      <c r="F8" s="3" t="s">
        <v>6</v>
      </c>
      <c r="G8" s="3" t="s">
        <v>7</v>
      </c>
      <c r="H8" s="3" t="s">
        <v>7</v>
      </c>
      <c r="I8" s="25" t="s">
        <v>9</v>
      </c>
    </row>
    <row r="10" spans="1:9">
      <c r="A10" s="6" t="s">
        <v>14</v>
      </c>
      <c r="B10" s="15"/>
      <c r="C10" s="16"/>
      <c r="D10" s="42"/>
      <c r="E10" s="16"/>
      <c r="F10" s="16"/>
      <c r="G10" s="16"/>
      <c r="H10" s="16"/>
      <c r="I10" s="26"/>
    </row>
    <row r="11" spans="1:9">
      <c r="B11" s="17" t="s">
        <v>21</v>
      </c>
      <c r="C11" s="6" t="s">
        <v>30</v>
      </c>
      <c r="D11" s="43">
        <v>42557</v>
      </c>
      <c r="E11" s="6">
        <v>1</v>
      </c>
      <c r="F11" s="6" t="s">
        <v>15</v>
      </c>
      <c r="G11" s="29" t="s">
        <v>31</v>
      </c>
      <c r="H11" s="6" t="s">
        <v>23</v>
      </c>
      <c r="I11" s="27">
        <v>10</v>
      </c>
    </row>
    <row r="12" spans="1:9">
      <c r="B12" s="17"/>
      <c r="D12" s="44"/>
      <c r="I12" s="27"/>
    </row>
    <row r="13" spans="1:9">
      <c r="B13" s="17" t="s">
        <v>21</v>
      </c>
      <c r="C13" s="18" t="s">
        <v>30</v>
      </c>
      <c r="D13" s="44" t="s">
        <v>33</v>
      </c>
      <c r="E13" s="18">
        <v>2</v>
      </c>
      <c r="F13" s="6" t="s">
        <v>15</v>
      </c>
      <c r="G13" s="18" t="s">
        <v>34</v>
      </c>
      <c r="H13" s="18" t="s">
        <v>23</v>
      </c>
      <c r="I13" s="21">
        <v>118</v>
      </c>
    </row>
    <row r="14" spans="1:9">
      <c r="B14" s="17"/>
      <c r="D14" s="44"/>
      <c r="I14" s="27"/>
    </row>
    <row r="15" spans="1:9">
      <c r="B15" s="17" t="s">
        <v>28</v>
      </c>
      <c r="C15" s="18" t="s">
        <v>30</v>
      </c>
      <c r="D15" s="45">
        <v>42562</v>
      </c>
      <c r="E15" s="18">
        <v>3</v>
      </c>
      <c r="F15" s="6" t="s">
        <v>15</v>
      </c>
      <c r="G15" s="33" t="s">
        <v>36</v>
      </c>
      <c r="H15" s="33" t="s">
        <v>23</v>
      </c>
      <c r="I15" s="21">
        <v>4</v>
      </c>
    </row>
    <row r="16" spans="1:9">
      <c r="B16" s="17"/>
      <c r="C16" s="18"/>
      <c r="D16" s="46"/>
      <c r="E16" s="18"/>
      <c r="G16" s="18"/>
      <c r="H16" s="18"/>
      <c r="I16" s="21"/>
    </row>
    <row r="17" spans="2:9">
      <c r="B17" s="17" t="s">
        <v>28</v>
      </c>
      <c r="C17" s="18" t="s">
        <v>30</v>
      </c>
      <c r="D17" s="45" t="s">
        <v>38</v>
      </c>
      <c r="E17" s="18">
        <v>4</v>
      </c>
      <c r="F17" s="29" t="s">
        <v>15</v>
      </c>
      <c r="G17" s="33" t="s">
        <v>39</v>
      </c>
      <c r="H17" s="33" t="s">
        <v>23</v>
      </c>
      <c r="I17" s="21">
        <v>155</v>
      </c>
    </row>
    <row r="18" spans="2:9">
      <c r="B18" s="17"/>
      <c r="C18" s="18"/>
      <c r="D18" s="46"/>
      <c r="E18" s="18"/>
      <c r="F18" s="29"/>
      <c r="G18" s="33"/>
      <c r="H18" s="33" t="s">
        <v>23</v>
      </c>
      <c r="I18" s="21"/>
    </row>
    <row r="19" spans="2:9">
      <c r="B19" s="41" t="s">
        <v>21</v>
      </c>
      <c r="C19" s="33" t="s">
        <v>41</v>
      </c>
      <c r="D19" s="45">
        <v>42571</v>
      </c>
      <c r="E19" s="18">
        <v>5</v>
      </c>
      <c r="F19" s="29" t="s">
        <v>15</v>
      </c>
      <c r="G19" s="33" t="s">
        <v>42</v>
      </c>
      <c r="H19" s="33" t="s">
        <v>23</v>
      </c>
      <c r="I19" s="21">
        <v>40</v>
      </c>
    </row>
    <row r="20" spans="2:9">
      <c r="B20" s="17"/>
      <c r="C20" s="18"/>
      <c r="D20" s="46"/>
      <c r="E20" s="18"/>
      <c r="G20" s="18"/>
      <c r="H20" s="18"/>
      <c r="I20" s="21"/>
    </row>
    <row r="21" spans="2:9">
      <c r="B21" s="41" t="s">
        <v>28</v>
      </c>
      <c r="C21" s="33" t="s">
        <v>45</v>
      </c>
      <c r="D21" s="45">
        <v>42578</v>
      </c>
      <c r="E21" s="18">
        <v>6</v>
      </c>
      <c r="F21" s="29" t="s">
        <v>15</v>
      </c>
      <c r="G21" s="33" t="s">
        <v>46</v>
      </c>
      <c r="H21" s="33" t="s">
        <v>23</v>
      </c>
      <c r="I21" s="21">
        <v>68</v>
      </c>
    </row>
    <row r="22" spans="2:9">
      <c r="B22" s="17"/>
      <c r="C22" s="18"/>
      <c r="D22" s="45">
        <v>42585</v>
      </c>
      <c r="E22" s="18"/>
      <c r="F22" s="29" t="s">
        <v>15</v>
      </c>
      <c r="G22" s="18" t="s">
        <v>47</v>
      </c>
      <c r="H22" s="18" t="s">
        <v>23</v>
      </c>
      <c r="I22" s="21">
        <v>60</v>
      </c>
    </row>
    <row r="23" spans="2:9">
      <c r="B23" s="17"/>
      <c r="C23" s="18"/>
      <c r="D23" s="45"/>
      <c r="E23" s="18"/>
      <c r="G23" s="18"/>
      <c r="H23" s="18"/>
      <c r="I23" s="21"/>
    </row>
    <row r="24" spans="2:9">
      <c r="B24" s="41" t="s">
        <v>28</v>
      </c>
      <c r="C24" s="33" t="s">
        <v>50</v>
      </c>
      <c r="D24" s="45" t="s">
        <v>51</v>
      </c>
      <c r="E24" s="18">
        <v>7</v>
      </c>
      <c r="F24" s="29" t="s">
        <v>15</v>
      </c>
      <c r="G24" s="29" t="s">
        <v>52</v>
      </c>
      <c r="H24" s="33" t="s">
        <v>23</v>
      </c>
      <c r="I24" s="21">
        <v>8</v>
      </c>
    </row>
    <row r="25" spans="2:9">
      <c r="B25" s="17"/>
      <c r="C25" s="18"/>
      <c r="D25" s="45">
        <v>42586</v>
      </c>
      <c r="E25" s="18"/>
      <c r="F25" s="29" t="s">
        <v>15</v>
      </c>
      <c r="G25" s="33" t="s">
        <v>53</v>
      </c>
      <c r="H25" s="33" t="s">
        <v>23</v>
      </c>
      <c r="I25" s="21">
        <v>98</v>
      </c>
    </row>
    <row r="26" spans="2:9">
      <c r="B26" s="17"/>
      <c r="C26" s="18"/>
      <c r="D26" s="45"/>
      <c r="E26" s="18"/>
      <c r="F26" s="29" t="s">
        <v>15</v>
      </c>
      <c r="G26" s="6" t="s">
        <v>54</v>
      </c>
      <c r="H26" s="18"/>
      <c r="I26" s="21">
        <v>37</v>
      </c>
    </row>
    <row r="27" spans="2:9">
      <c r="B27" s="17"/>
      <c r="C27" s="18"/>
      <c r="D27" s="45"/>
      <c r="E27" s="18"/>
      <c r="H27" s="18"/>
      <c r="I27" s="21"/>
    </row>
    <row r="28" spans="2:9">
      <c r="B28" s="41" t="s">
        <v>22</v>
      </c>
      <c r="C28" s="33" t="s">
        <v>60</v>
      </c>
      <c r="D28" s="45" t="s">
        <v>59</v>
      </c>
      <c r="E28" s="18">
        <v>8</v>
      </c>
      <c r="F28" s="29" t="s">
        <v>15</v>
      </c>
      <c r="G28" s="33" t="s">
        <v>61</v>
      </c>
      <c r="H28" s="33" t="s">
        <v>23</v>
      </c>
      <c r="I28" s="21">
        <v>50</v>
      </c>
    </row>
    <row r="29" spans="2:9">
      <c r="B29" s="17"/>
      <c r="C29" s="18"/>
      <c r="D29" s="45"/>
      <c r="E29" s="18"/>
      <c r="G29" s="18"/>
      <c r="H29" s="18"/>
      <c r="I29" s="21"/>
    </row>
    <row r="30" spans="2:9">
      <c r="B30" s="41" t="s">
        <v>28</v>
      </c>
      <c r="C30" s="33" t="s">
        <v>58</v>
      </c>
      <c r="D30" s="45" t="s">
        <v>63</v>
      </c>
      <c r="E30" s="18">
        <v>9</v>
      </c>
      <c r="F30" s="29" t="s">
        <v>15</v>
      </c>
      <c r="G30" s="33" t="s">
        <v>64</v>
      </c>
      <c r="H30" s="33" t="s">
        <v>23</v>
      </c>
      <c r="I30" s="21">
        <v>48</v>
      </c>
    </row>
    <row r="31" spans="2:9">
      <c r="B31" s="17"/>
      <c r="C31" s="18"/>
      <c r="D31" s="45"/>
      <c r="E31" s="18"/>
      <c r="G31" s="18" t="s">
        <v>65</v>
      </c>
      <c r="H31" s="18"/>
      <c r="I31" s="21">
        <v>25</v>
      </c>
    </row>
    <row r="32" spans="2:9">
      <c r="B32" s="17"/>
      <c r="C32" s="18"/>
      <c r="D32" s="45"/>
      <c r="E32" s="18"/>
      <c r="G32" s="18"/>
      <c r="H32" s="18"/>
      <c r="I32" s="21"/>
    </row>
    <row r="33" spans="2:12">
      <c r="B33" s="41" t="s">
        <v>21</v>
      </c>
      <c r="C33" s="33" t="s">
        <v>70</v>
      </c>
      <c r="D33" s="45" t="s">
        <v>71</v>
      </c>
      <c r="E33" s="18">
        <v>10</v>
      </c>
      <c r="F33" s="29" t="s">
        <v>15</v>
      </c>
      <c r="G33" s="33" t="s">
        <v>72</v>
      </c>
      <c r="H33" s="33" t="s">
        <v>23</v>
      </c>
      <c r="I33" s="21">
        <v>70</v>
      </c>
    </row>
    <row r="34" spans="2:12">
      <c r="B34" s="17"/>
      <c r="D34" s="45"/>
      <c r="E34" s="18"/>
      <c r="F34" s="18"/>
      <c r="G34" s="18"/>
      <c r="H34" s="33"/>
      <c r="I34" s="21"/>
    </row>
    <row r="35" spans="2:12">
      <c r="B35" s="41" t="s">
        <v>28</v>
      </c>
      <c r="C35" s="33" t="s">
        <v>74</v>
      </c>
      <c r="D35" s="45" t="s">
        <v>75</v>
      </c>
      <c r="E35" s="18">
        <v>11</v>
      </c>
      <c r="F35" s="29" t="s">
        <v>15</v>
      </c>
      <c r="G35" s="33" t="s">
        <v>76</v>
      </c>
      <c r="H35" s="33" t="s">
        <v>23</v>
      </c>
      <c r="I35" s="21">
        <v>46</v>
      </c>
    </row>
    <row r="36" spans="2:12">
      <c r="B36" s="41"/>
      <c r="C36" s="33"/>
      <c r="D36" s="45"/>
      <c r="E36" s="18"/>
      <c r="F36" s="29"/>
      <c r="G36" s="33" t="s">
        <v>80</v>
      </c>
      <c r="H36" s="33"/>
      <c r="I36" s="21">
        <v>25</v>
      </c>
    </row>
    <row r="37" spans="2:12">
      <c r="B37" s="41"/>
      <c r="C37" s="33"/>
      <c r="D37" s="45"/>
      <c r="E37" s="18"/>
      <c r="F37" s="29"/>
      <c r="G37" s="33" t="s">
        <v>81</v>
      </c>
      <c r="H37" s="33"/>
      <c r="I37" s="21">
        <v>16</v>
      </c>
    </row>
    <row r="38" spans="2:12">
      <c r="B38" s="17"/>
      <c r="C38" s="18"/>
      <c r="D38" s="45"/>
      <c r="E38" s="18"/>
      <c r="G38" s="18"/>
      <c r="H38" s="18"/>
      <c r="I38" s="21"/>
    </row>
    <row r="39" spans="2:12">
      <c r="B39" s="41" t="s">
        <v>28</v>
      </c>
      <c r="C39" s="33" t="s">
        <v>58</v>
      </c>
      <c r="D39" s="45" t="s">
        <v>79</v>
      </c>
      <c r="E39" s="18">
        <v>12</v>
      </c>
      <c r="F39" s="29" t="s">
        <v>15</v>
      </c>
      <c r="G39" s="29" t="s">
        <v>82</v>
      </c>
      <c r="H39" s="29" t="s">
        <v>23</v>
      </c>
      <c r="I39" s="27">
        <v>50</v>
      </c>
    </row>
    <row r="40" spans="2:12">
      <c r="B40" s="41"/>
      <c r="C40" s="33"/>
      <c r="D40" s="45"/>
      <c r="E40" s="18"/>
      <c r="F40" s="29"/>
      <c r="G40" s="29" t="s">
        <v>83</v>
      </c>
      <c r="H40" s="29" t="s">
        <v>23</v>
      </c>
      <c r="I40" s="27">
        <v>25</v>
      </c>
    </row>
    <row r="41" spans="2:12">
      <c r="B41" s="41"/>
      <c r="C41" s="33"/>
      <c r="D41" s="45"/>
      <c r="E41" s="18"/>
      <c r="F41" s="29"/>
      <c r="G41" s="29" t="s">
        <v>84</v>
      </c>
      <c r="H41" s="29" t="s">
        <v>23</v>
      </c>
      <c r="I41" s="27">
        <v>25</v>
      </c>
    </row>
    <row r="42" spans="2:12">
      <c r="B42" s="41"/>
      <c r="C42" s="33"/>
      <c r="D42" s="45"/>
      <c r="E42" s="18"/>
      <c r="F42" s="29"/>
      <c r="G42" s="29" t="s">
        <v>85</v>
      </c>
      <c r="H42" s="29" t="s">
        <v>23</v>
      </c>
      <c r="I42" s="27">
        <v>2</v>
      </c>
    </row>
    <row r="43" spans="2:12">
      <c r="B43" s="17"/>
      <c r="C43" s="18"/>
      <c r="D43" s="45"/>
      <c r="E43" s="18"/>
      <c r="G43" s="18"/>
      <c r="H43" s="18"/>
      <c r="I43" s="21"/>
    </row>
    <row r="44" spans="2:12">
      <c r="B44" s="41" t="s">
        <v>21</v>
      </c>
      <c r="C44" s="29" t="s">
        <v>41</v>
      </c>
      <c r="D44" s="45">
        <v>42542</v>
      </c>
      <c r="E44" s="6">
        <v>13</v>
      </c>
      <c r="F44" s="29" t="s">
        <v>15</v>
      </c>
      <c r="G44" s="29" t="s">
        <v>97</v>
      </c>
      <c r="H44" s="29" t="s">
        <v>23</v>
      </c>
      <c r="I44" s="27">
        <v>3</v>
      </c>
    </row>
    <row r="45" spans="2:12">
      <c r="B45" s="17"/>
      <c r="D45" s="45"/>
      <c r="G45" s="29"/>
      <c r="I45" s="27"/>
      <c r="J45" s="32"/>
      <c r="K45" s="32"/>
      <c r="L45" s="32"/>
    </row>
    <row r="46" spans="2:12">
      <c r="B46" s="41" t="s">
        <v>21</v>
      </c>
      <c r="C46" s="29" t="s">
        <v>93</v>
      </c>
      <c r="D46" s="45" t="s">
        <v>94</v>
      </c>
      <c r="E46" s="6">
        <v>14</v>
      </c>
      <c r="F46" s="29" t="s">
        <v>15</v>
      </c>
      <c r="G46" s="29" t="s">
        <v>98</v>
      </c>
      <c r="H46" s="29" t="s">
        <v>23</v>
      </c>
      <c r="I46" s="27">
        <v>24</v>
      </c>
      <c r="J46" s="32"/>
      <c r="K46" s="32"/>
      <c r="L46" s="32"/>
    </row>
    <row r="47" spans="2:12">
      <c r="B47" s="17"/>
      <c r="G47" s="6" t="s">
        <v>99</v>
      </c>
      <c r="H47" s="6" t="s">
        <v>23</v>
      </c>
      <c r="I47" s="27">
        <v>9</v>
      </c>
      <c r="J47" s="32"/>
      <c r="K47" s="32"/>
      <c r="L47" s="32"/>
    </row>
    <row r="48" spans="2:12">
      <c r="B48" s="17"/>
      <c r="I48" s="27"/>
      <c r="J48" s="32"/>
      <c r="K48" s="32"/>
      <c r="L48" s="32"/>
    </row>
    <row r="49" spans="2:12">
      <c r="B49" s="41" t="s">
        <v>21</v>
      </c>
      <c r="C49" s="29" t="s">
        <v>93</v>
      </c>
      <c r="D49" s="45">
        <v>42665</v>
      </c>
      <c r="E49" s="6">
        <v>15</v>
      </c>
      <c r="F49" s="29" t="s">
        <v>15</v>
      </c>
      <c r="G49" s="29" t="s">
        <v>100</v>
      </c>
      <c r="H49" s="29" t="s">
        <v>23</v>
      </c>
      <c r="I49" s="27">
        <v>42</v>
      </c>
      <c r="J49" s="32"/>
      <c r="K49" s="32"/>
      <c r="L49" s="32"/>
    </row>
    <row r="50" spans="2:12">
      <c r="B50" s="17"/>
      <c r="I50" s="27"/>
      <c r="J50" s="32"/>
      <c r="K50" s="32"/>
      <c r="L50" s="32"/>
    </row>
    <row r="51" spans="2:12">
      <c r="B51" s="41" t="s">
        <v>21</v>
      </c>
      <c r="C51" s="29" t="s">
        <v>93</v>
      </c>
      <c r="D51" s="45">
        <v>42668</v>
      </c>
      <c r="E51" s="6">
        <v>16</v>
      </c>
      <c r="F51" s="29" t="s">
        <v>15</v>
      </c>
      <c r="G51" s="29" t="s">
        <v>102</v>
      </c>
      <c r="H51" s="29" t="s">
        <v>23</v>
      </c>
      <c r="I51" s="27">
        <v>22</v>
      </c>
      <c r="J51" s="32"/>
      <c r="K51" s="32"/>
      <c r="L51" s="32"/>
    </row>
    <row r="52" spans="2:12">
      <c r="B52" s="41"/>
      <c r="C52" s="29"/>
      <c r="D52" s="29"/>
      <c r="F52" s="29"/>
      <c r="G52" s="29"/>
      <c r="H52" s="29"/>
      <c r="I52" s="27"/>
      <c r="J52" s="32"/>
      <c r="K52" s="32"/>
      <c r="L52" s="32"/>
    </row>
    <row r="53" spans="2:12">
      <c r="B53" s="41" t="s">
        <v>22</v>
      </c>
      <c r="C53" s="29" t="s">
        <v>58</v>
      </c>
      <c r="D53" s="47" t="s">
        <v>121</v>
      </c>
      <c r="E53" s="6">
        <v>17</v>
      </c>
      <c r="F53" s="29" t="s">
        <v>15</v>
      </c>
      <c r="G53" s="29" t="s">
        <v>105</v>
      </c>
      <c r="H53" s="29" t="s">
        <v>23</v>
      </c>
      <c r="I53" s="27">
        <v>25</v>
      </c>
      <c r="J53" s="32"/>
      <c r="K53" s="32"/>
      <c r="L53" s="32"/>
    </row>
    <row r="54" spans="2:12">
      <c r="B54" s="41"/>
      <c r="C54" s="29"/>
      <c r="D54" s="29"/>
      <c r="F54" s="29"/>
      <c r="G54" s="29"/>
      <c r="H54" s="29"/>
      <c r="I54" s="27"/>
      <c r="J54" s="32"/>
      <c r="K54" s="32"/>
      <c r="L54" s="32"/>
    </row>
    <row r="55" spans="2:12">
      <c r="B55" s="41" t="s">
        <v>28</v>
      </c>
      <c r="C55" s="29" t="s">
        <v>58</v>
      </c>
      <c r="D55" s="47" t="s">
        <v>107</v>
      </c>
      <c r="E55" s="6">
        <v>18</v>
      </c>
      <c r="F55" s="29" t="s">
        <v>15</v>
      </c>
      <c r="G55" s="29" t="s">
        <v>108</v>
      </c>
      <c r="H55" s="29" t="s">
        <v>23</v>
      </c>
      <c r="I55" s="27">
        <v>50</v>
      </c>
      <c r="J55" s="32"/>
      <c r="K55" s="32"/>
      <c r="L55" s="32"/>
    </row>
    <row r="56" spans="2:12">
      <c r="B56" s="41"/>
      <c r="C56" s="29"/>
      <c r="D56" s="29"/>
      <c r="F56" s="29"/>
      <c r="G56" s="29" t="s">
        <v>109</v>
      </c>
      <c r="H56" s="29" t="s">
        <v>23</v>
      </c>
      <c r="I56" s="27">
        <v>100</v>
      </c>
      <c r="J56" s="32"/>
      <c r="K56" s="32"/>
      <c r="L56" s="32"/>
    </row>
    <row r="57" spans="2:12">
      <c r="F57" s="29"/>
      <c r="G57" s="29" t="s">
        <v>110</v>
      </c>
      <c r="H57" s="29" t="s">
        <v>23</v>
      </c>
      <c r="I57" s="27">
        <v>54</v>
      </c>
      <c r="J57" s="32"/>
      <c r="K57" s="32"/>
      <c r="L57" s="32"/>
    </row>
    <row r="58" spans="2:12">
      <c r="B58" s="41"/>
      <c r="C58" s="29"/>
      <c r="D58" s="29"/>
      <c r="F58" s="29"/>
      <c r="G58" s="29"/>
      <c r="H58" s="29"/>
      <c r="I58" s="27"/>
      <c r="J58" s="32"/>
      <c r="K58" s="32"/>
      <c r="L58" s="32"/>
    </row>
    <row r="59" spans="2:12">
      <c r="B59" s="41" t="s">
        <v>22</v>
      </c>
      <c r="C59" s="29" t="s">
        <v>58</v>
      </c>
      <c r="D59" s="29" t="s">
        <v>114</v>
      </c>
      <c r="E59" s="6">
        <v>19</v>
      </c>
      <c r="F59" s="29" t="s">
        <v>15</v>
      </c>
      <c r="G59" s="29" t="s">
        <v>115</v>
      </c>
      <c r="H59" s="29" t="s">
        <v>23</v>
      </c>
      <c r="I59" s="27">
        <v>26</v>
      </c>
      <c r="J59" s="32"/>
      <c r="K59" s="32"/>
      <c r="L59" s="32"/>
    </row>
    <row r="60" spans="2:12">
      <c r="B60" s="17"/>
      <c r="D60" s="45"/>
      <c r="G60" s="33"/>
      <c r="I60" s="27"/>
      <c r="J60" s="39"/>
      <c r="K60" s="39"/>
      <c r="L60" s="39"/>
    </row>
    <row r="61" spans="2:12">
      <c r="B61" s="41" t="s">
        <v>28</v>
      </c>
      <c r="C61" s="29" t="s">
        <v>58</v>
      </c>
      <c r="D61" s="48" t="s">
        <v>118</v>
      </c>
      <c r="E61" s="6">
        <v>20</v>
      </c>
      <c r="F61" s="29" t="s">
        <v>15</v>
      </c>
      <c r="G61" s="29" t="s">
        <v>119</v>
      </c>
      <c r="H61" s="29" t="s">
        <v>23</v>
      </c>
      <c r="I61" s="27">
        <v>81</v>
      </c>
      <c r="J61" s="39"/>
      <c r="K61" s="39"/>
      <c r="L61" s="39"/>
    </row>
    <row r="62" spans="2:12">
      <c r="B62" s="17"/>
      <c r="D62" s="45"/>
      <c r="G62" s="29"/>
      <c r="I62" s="27"/>
      <c r="J62" s="39"/>
      <c r="K62" s="39"/>
      <c r="L62" s="39"/>
    </row>
    <row r="63" spans="2:12">
      <c r="B63" s="41"/>
      <c r="C63" s="29"/>
      <c r="D63" s="35"/>
      <c r="F63" s="29"/>
      <c r="I63" s="27"/>
      <c r="J63" s="39"/>
      <c r="K63" s="39"/>
      <c r="L63" s="39"/>
    </row>
    <row r="64" spans="2:12">
      <c r="B64" s="41"/>
      <c r="C64" s="29"/>
      <c r="D64" s="44"/>
      <c r="F64" s="29"/>
      <c r="G64" s="29"/>
      <c r="H64" s="29" t="s">
        <v>23</v>
      </c>
      <c r="I64" s="27"/>
      <c r="J64" s="32" t="s">
        <v>26</v>
      </c>
      <c r="K64" s="32" t="s">
        <v>22</v>
      </c>
      <c r="L64" s="32" t="s">
        <v>25</v>
      </c>
    </row>
    <row r="65" spans="2:12">
      <c r="B65" s="41"/>
      <c r="C65" s="29"/>
      <c r="D65" s="44"/>
      <c r="F65" s="29"/>
      <c r="G65" s="33"/>
      <c r="H65" s="18"/>
      <c r="I65" s="21"/>
      <c r="J65" s="39"/>
      <c r="K65" s="39"/>
      <c r="L65" s="39"/>
    </row>
    <row r="66" spans="2:12">
      <c r="B66" s="19"/>
      <c r="C66" s="20"/>
      <c r="D66" s="36"/>
      <c r="E66" s="20"/>
      <c r="F66" s="20"/>
      <c r="G66" s="20"/>
      <c r="H66" s="20"/>
      <c r="I66" s="31"/>
      <c r="J66" s="32">
        <f>SUM(I10:I66)</f>
        <v>1416</v>
      </c>
      <c r="K66" s="32">
        <f>SUM(I28,I53,I59)</f>
        <v>101</v>
      </c>
      <c r="L66" s="32">
        <f>SUM(I11,I13,I15,I17,I19,I21,I22,I24,I25,I26,I30,I31,I33,I35,I36,I37,I39,I40,I41,I42,I44,I46,I47,I49,I51,I55,I56,I57,I61)</f>
        <v>1315</v>
      </c>
    </row>
    <row r="67" spans="2:12">
      <c r="D67" s="35"/>
      <c r="I67" s="29"/>
      <c r="J67" s="39"/>
      <c r="K67" s="39"/>
      <c r="L67" s="39"/>
    </row>
    <row r="68" spans="2:12">
      <c r="D68" s="35"/>
      <c r="I68" s="29"/>
      <c r="J68" s="40"/>
      <c r="K68" s="39"/>
      <c r="L68" s="39"/>
    </row>
    <row r="69" spans="2:12">
      <c r="B69" s="15"/>
      <c r="C69" s="16"/>
      <c r="D69" s="37"/>
      <c r="E69" s="16"/>
      <c r="F69" s="16"/>
      <c r="G69" s="16"/>
      <c r="H69" s="16"/>
      <c r="I69" s="26"/>
      <c r="J69" s="39"/>
      <c r="K69" s="39"/>
      <c r="L69" s="39"/>
    </row>
    <row r="70" spans="2:12">
      <c r="B70" s="17" t="s">
        <v>21</v>
      </c>
      <c r="C70" s="6" t="s">
        <v>30</v>
      </c>
      <c r="D70" s="35">
        <v>42557</v>
      </c>
      <c r="E70" s="6">
        <v>1</v>
      </c>
      <c r="F70" s="6" t="s">
        <v>16</v>
      </c>
      <c r="G70" s="6" t="s">
        <v>32</v>
      </c>
      <c r="H70" s="6" t="s">
        <v>23</v>
      </c>
      <c r="I70" s="27">
        <v>47</v>
      </c>
      <c r="J70" s="39"/>
      <c r="K70" s="39"/>
      <c r="L70" s="39"/>
    </row>
    <row r="71" spans="2:12">
      <c r="B71" s="17"/>
      <c r="C71" s="18"/>
      <c r="D71" s="34"/>
      <c r="E71" s="18"/>
      <c r="F71" s="18"/>
      <c r="G71" s="18"/>
      <c r="H71" s="18"/>
      <c r="I71" s="27"/>
      <c r="J71" s="39"/>
      <c r="K71" s="39"/>
      <c r="L71" s="39"/>
    </row>
    <row r="72" spans="2:12">
      <c r="B72" s="17" t="s">
        <v>21</v>
      </c>
      <c r="C72" s="6" t="s">
        <v>30</v>
      </c>
      <c r="D72" s="44" t="s">
        <v>33</v>
      </c>
      <c r="E72" s="18">
        <v>2</v>
      </c>
      <c r="F72" s="6" t="s">
        <v>16</v>
      </c>
      <c r="G72" s="18" t="s">
        <v>35</v>
      </c>
      <c r="H72" s="18" t="s">
        <v>23</v>
      </c>
      <c r="I72" s="21">
        <v>475</v>
      </c>
      <c r="J72" s="39"/>
      <c r="K72" s="39"/>
      <c r="L72" s="39"/>
    </row>
    <row r="73" spans="2:12">
      <c r="B73" s="17"/>
      <c r="C73" s="18"/>
      <c r="D73" s="34"/>
      <c r="E73" s="18"/>
      <c r="G73" s="18"/>
      <c r="H73" s="18"/>
      <c r="I73" s="21"/>
      <c r="J73" s="39"/>
      <c r="K73" s="39"/>
      <c r="L73" s="39"/>
    </row>
    <row r="74" spans="2:12">
      <c r="B74" s="17" t="s">
        <v>28</v>
      </c>
      <c r="C74" s="18" t="s">
        <v>30</v>
      </c>
      <c r="D74" s="38">
        <v>42562</v>
      </c>
      <c r="E74" s="18">
        <v>3</v>
      </c>
      <c r="F74" s="6" t="s">
        <v>16</v>
      </c>
      <c r="G74" s="33" t="s">
        <v>37</v>
      </c>
      <c r="H74" s="33" t="s">
        <v>23</v>
      </c>
      <c r="I74" s="21">
        <v>11</v>
      </c>
      <c r="J74" s="39"/>
      <c r="K74" s="39"/>
      <c r="L74" s="39"/>
    </row>
    <row r="75" spans="2:12">
      <c r="B75" s="17"/>
      <c r="C75" s="18"/>
      <c r="D75" s="34"/>
      <c r="E75" s="18"/>
      <c r="G75" s="18"/>
      <c r="H75" s="18"/>
      <c r="I75" s="21"/>
      <c r="J75" s="39"/>
      <c r="K75" s="39"/>
      <c r="L75" s="39"/>
    </row>
    <row r="76" spans="2:12">
      <c r="B76" s="17" t="s">
        <v>28</v>
      </c>
      <c r="C76" s="18" t="s">
        <v>30</v>
      </c>
      <c r="D76" s="45" t="s">
        <v>38</v>
      </c>
      <c r="E76" s="18">
        <v>4</v>
      </c>
      <c r="F76" s="6" t="s">
        <v>16</v>
      </c>
      <c r="G76" s="33" t="s">
        <v>40</v>
      </c>
      <c r="H76" s="33" t="s">
        <v>23</v>
      </c>
      <c r="I76" s="21">
        <v>624</v>
      </c>
      <c r="J76" s="39"/>
      <c r="K76" s="39"/>
      <c r="L76" s="39"/>
    </row>
    <row r="77" spans="2:12">
      <c r="B77" s="17"/>
      <c r="C77" s="18"/>
      <c r="D77" s="34"/>
      <c r="E77" s="18"/>
      <c r="G77" s="33"/>
      <c r="H77" s="33"/>
      <c r="I77" s="21"/>
      <c r="J77" s="39"/>
      <c r="K77" s="39"/>
      <c r="L77" s="39"/>
    </row>
    <row r="78" spans="2:12">
      <c r="B78" s="41" t="s">
        <v>21</v>
      </c>
      <c r="C78" s="33" t="s">
        <v>41</v>
      </c>
      <c r="D78" s="45">
        <v>42571</v>
      </c>
      <c r="E78" s="18">
        <v>5</v>
      </c>
      <c r="F78" s="6" t="s">
        <v>16</v>
      </c>
      <c r="G78" s="33" t="s">
        <v>43</v>
      </c>
      <c r="H78" s="33" t="s">
        <v>23</v>
      </c>
      <c r="I78" s="21">
        <v>111</v>
      </c>
      <c r="J78" s="39"/>
      <c r="K78" s="39"/>
      <c r="L78" s="39"/>
    </row>
    <row r="79" spans="2:12">
      <c r="B79" s="17"/>
      <c r="C79" s="18"/>
      <c r="D79" s="34"/>
      <c r="E79" s="18"/>
      <c r="G79" s="18" t="s">
        <v>44</v>
      </c>
      <c r="H79" s="18"/>
      <c r="I79" s="21">
        <v>49</v>
      </c>
      <c r="J79" s="39"/>
      <c r="K79" s="39"/>
      <c r="L79" s="39"/>
    </row>
    <row r="80" spans="2:12">
      <c r="B80" s="17"/>
      <c r="C80" s="18"/>
      <c r="D80" s="34"/>
      <c r="E80" s="18"/>
      <c r="G80" s="18"/>
      <c r="H80" s="18"/>
      <c r="I80" s="21"/>
      <c r="J80" s="39"/>
      <c r="K80" s="39"/>
      <c r="L80" s="39"/>
    </row>
    <row r="81" spans="2:12">
      <c r="B81" s="41" t="s">
        <v>28</v>
      </c>
      <c r="C81" s="33" t="s">
        <v>57</v>
      </c>
      <c r="D81" s="45">
        <v>42578</v>
      </c>
      <c r="E81" s="18">
        <v>6</v>
      </c>
      <c r="F81" s="6" t="s">
        <v>16</v>
      </c>
      <c r="G81" s="33" t="s">
        <v>48</v>
      </c>
      <c r="H81" s="33" t="s">
        <v>23</v>
      </c>
      <c r="I81" s="21">
        <v>176</v>
      </c>
      <c r="J81" s="39"/>
      <c r="K81" s="39"/>
      <c r="L81" s="39"/>
    </row>
    <row r="82" spans="2:12">
      <c r="B82" s="41"/>
      <c r="C82" s="33"/>
      <c r="D82" s="45">
        <v>42585</v>
      </c>
      <c r="E82" s="18"/>
      <c r="G82" s="33" t="s">
        <v>49</v>
      </c>
      <c r="H82" s="33" t="s">
        <v>23</v>
      </c>
      <c r="I82" s="21">
        <v>336</v>
      </c>
      <c r="J82" s="39"/>
      <c r="K82" s="39"/>
      <c r="L82" s="39"/>
    </row>
    <row r="83" spans="2:12">
      <c r="B83" s="17"/>
      <c r="C83" s="18"/>
      <c r="E83" s="18"/>
      <c r="G83" s="18"/>
      <c r="H83" s="18"/>
      <c r="I83" s="21"/>
      <c r="J83" s="39"/>
      <c r="K83" s="39"/>
      <c r="L83" s="39"/>
    </row>
    <row r="84" spans="2:12">
      <c r="B84" s="41" t="s">
        <v>28</v>
      </c>
      <c r="C84" s="33" t="s">
        <v>50</v>
      </c>
      <c r="D84" s="45" t="s">
        <v>51</v>
      </c>
      <c r="E84" s="18">
        <v>7</v>
      </c>
      <c r="F84" s="6" t="s">
        <v>16</v>
      </c>
      <c r="G84" s="33" t="s">
        <v>55</v>
      </c>
      <c r="H84" s="33" t="s">
        <v>23</v>
      </c>
      <c r="I84" s="21">
        <v>259</v>
      </c>
      <c r="J84" s="39"/>
      <c r="K84" s="39"/>
      <c r="L84" s="39"/>
    </row>
    <row r="85" spans="2:12">
      <c r="B85" s="17"/>
      <c r="C85" s="18"/>
      <c r="D85" s="45">
        <v>42586</v>
      </c>
      <c r="E85" s="18"/>
      <c r="F85" s="6" t="s">
        <v>16</v>
      </c>
      <c r="G85" s="33" t="s">
        <v>56</v>
      </c>
      <c r="H85" s="33" t="s">
        <v>23</v>
      </c>
      <c r="I85" s="21">
        <v>316</v>
      </c>
      <c r="J85" s="39"/>
      <c r="K85" s="39"/>
      <c r="L85" s="39"/>
    </row>
    <row r="86" spans="2:12">
      <c r="B86" s="17"/>
      <c r="C86" s="18"/>
      <c r="D86" s="34"/>
      <c r="E86" s="18"/>
      <c r="I86" s="27"/>
      <c r="J86" s="39"/>
      <c r="K86" s="39"/>
      <c r="L86" s="39"/>
    </row>
    <row r="87" spans="2:12">
      <c r="B87" s="41" t="s">
        <v>22</v>
      </c>
      <c r="C87" s="33" t="s">
        <v>60</v>
      </c>
      <c r="D87" s="45" t="s">
        <v>59</v>
      </c>
      <c r="E87" s="18">
        <v>8</v>
      </c>
      <c r="F87" s="6" t="s">
        <v>16</v>
      </c>
      <c r="G87" s="33" t="s">
        <v>62</v>
      </c>
      <c r="H87" s="33" t="s">
        <v>23</v>
      </c>
      <c r="I87" s="21">
        <v>200</v>
      </c>
      <c r="J87" s="39"/>
      <c r="K87" s="39"/>
      <c r="L87" s="39"/>
    </row>
    <row r="88" spans="2:12">
      <c r="B88" s="17"/>
      <c r="C88" s="18"/>
      <c r="D88" s="34"/>
      <c r="E88" s="18"/>
      <c r="G88" s="18"/>
      <c r="H88" s="18"/>
      <c r="I88" s="21"/>
      <c r="J88" s="39"/>
      <c r="K88" s="39"/>
      <c r="L88" s="39"/>
    </row>
    <row r="89" spans="2:12">
      <c r="B89" s="41" t="s">
        <v>28</v>
      </c>
      <c r="C89" s="33" t="s">
        <v>58</v>
      </c>
      <c r="D89" s="45" t="s">
        <v>63</v>
      </c>
      <c r="E89" s="18">
        <v>9</v>
      </c>
      <c r="F89" s="6" t="s">
        <v>16</v>
      </c>
      <c r="G89" s="33" t="s">
        <v>66</v>
      </c>
      <c r="H89" s="33" t="s">
        <v>23</v>
      </c>
      <c r="I89" s="21">
        <v>25</v>
      </c>
      <c r="J89" s="39"/>
      <c r="K89" s="39"/>
      <c r="L89" s="39"/>
    </row>
    <row r="90" spans="2:12">
      <c r="B90" s="41"/>
      <c r="C90" s="33"/>
      <c r="D90" s="45"/>
      <c r="E90" s="18"/>
      <c r="G90" s="33" t="s">
        <v>67</v>
      </c>
      <c r="H90" s="33" t="s">
        <v>23</v>
      </c>
      <c r="I90" s="21">
        <v>100</v>
      </c>
      <c r="J90" s="39"/>
      <c r="K90" s="39"/>
      <c r="L90" s="39"/>
    </row>
    <row r="91" spans="2:12">
      <c r="B91" s="41"/>
      <c r="C91" s="33"/>
      <c r="D91" s="45"/>
      <c r="E91" s="18"/>
      <c r="G91" s="6" t="s">
        <v>69</v>
      </c>
      <c r="H91" s="6" t="s">
        <v>23</v>
      </c>
      <c r="I91" s="6">
        <v>96</v>
      </c>
      <c r="J91" s="49"/>
      <c r="K91" s="39"/>
      <c r="L91" s="39"/>
    </row>
    <row r="92" spans="2:12">
      <c r="B92" s="41"/>
      <c r="C92" s="33"/>
      <c r="D92" s="45"/>
      <c r="E92" s="18"/>
      <c r="G92" s="33" t="s">
        <v>68</v>
      </c>
      <c r="H92" s="33" t="s">
        <v>23</v>
      </c>
      <c r="I92" s="21">
        <v>75</v>
      </c>
      <c r="J92" s="39"/>
      <c r="K92" s="39"/>
      <c r="L92" s="39"/>
    </row>
    <row r="93" spans="2:12">
      <c r="B93" s="17"/>
      <c r="C93" s="18"/>
      <c r="D93" s="34"/>
      <c r="E93" s="18"/>
      <c r="G93" s="18"/>
      <c r="H93" s="18"/>
      <c r="I93" s="21"/>
      <c r="J93" s="39"/>
      <c r="K93" s="39"/>
      <c r="L93" s="39"/>
    </row>
    <row r="94" spans="2:12">
      <c r="B94" s="41" t="s">
        <v>21</v>
      </c>
      <c r="C94" s="33" t="s">
        <v>70</v>
      </c>
      <c r="D94" s="45" t="s">
        <v>71</v>
      </c>
      <c r="E94" s="18">
        <v>10</v>
      </c>
      <c r="F94" s="6" t="s">
        <v>16</v>
      </c>
      <c r="G94" s="33" t="s">
        <v>73</v>
      </c>
      <c r="H94" s="33" t="s">
        <v>23</v>
      </c>
      <c r="I94" s="21">
        <v>280</v>
      </c>
      <c r="J94" s="39"/>
      <c r="K94" s="39"/>
      <c r="L94" s="39"/>
    </row>
    <row r="95" spans="2:12">
      <c r="B95" s="17"/>
      <c r="I95" s="27"/>
      <c r="J95" s="39"/>
      <c r="K95" s="39"/>
      <c r="L95" s="39"/>
    </row>
    <row r="96" spans="2:12">
      <c r="B96" s="41" t="s">
        <v>28</v>
      </c>
      <c r="C96" s="33" t="s">
        <v>74</v>
      </c>
      <c r="D96" s="45" t="s">
        <v>75</v>
      </c>
      <c r="E96" s="18">
        <v>11</v>
      </c>
      <c r="F96" s="6" t="s">
        <v>16</v>
      </c>
      <c r="G96" s="33" t="s">
        <v>77</v>
      </c>
      <c r="H96" s="33" t="s">
        <v>23</v>
      </c>
      <c r="I96" s="21">
        <v>172</v>
      </c>
      <c r="J96" s="39"/>
      <c r="K96" s="39"/>
      <c r="L96" s="39"/>
    </row>
    <row r="97" spans="2:12">
      <c r="B97" s="41"/>
      <c r="C97" s="33"/>
      <c r="D97" s="45"/>
      <c r="E97" s="18"/>
      <c r="G97" s="33" t="s">
        <v>78</v>
      </c>
      <c r="H97" s="33" t="s">
        <v>23</v>
      </c>
      <c r="I97" s="21">
        <v>160</v>
      </c>
      <c r="J97" s="39"/>
      <c r="K97" s="39"/>
      <c r="L97" s="39"/>
    </row>
    <row r="98" spans="2:12">
      <c r="B98" s="17"/>
      <c r="C98" s="18"/>
      <c r="D98" s="34"/>
      <c r="E98" s="18"/>
      <c r="F98" s="18"/>
      <c r="G98" s="18"/>
      <c r="H98" s="18"/>
      <c r="I98" s="21"/>
      <c r="J98" s="39"/>
      <c r="K98" s="39"/>
      <c r="L98" s="39"/>
    </row>
    <row r="99" spans="2:12">
      <c r="B99" s="41" t="s">
        <v>28</v>
      </c>
      <c r="C99" s="33" t="s">
        <v>58</v>
      </c>
      <c r="D99" s="45" t="s">
        <v>79</v>
      </c>
      <c r="E99" s="18">
        <v>12</v>
      </c>
      <c r="F99" s="6" t="s">
        <v>16</v>
      </c>
      <c r="G99" s="33" t="s">
        <v>86</v>
      </c>
      <c r="H99" s="33" t="s">
        <v>23</v>
      </c>
      <c r="I99" s="21">
        <v>200</v>
      </c>
      <c r="J99" s="39"/>
      <c r="K99" s="39"/>
      <c r="L99" s="39"/>
    </row>
    <row r="100" spans="2:12">
      <c r="B100" s="41"/>
      <c r="C100" s="33"/>
      <c r="D100" s="45"/>
      <c r="E100" s="18"/>
      <c r="G100" s="33" t="s">
        <v>87</v>
      </c>
      <c r="H100" s="33" t="s">
        <v>23</v>
      </c>
      <c r="I100" s="21">
        <v>100</v>
      </c>
      <c r="J100" s="39"/>
      <c r="K100" s="39"/>
      <c r="L100" s="39"/>
    </row>
    <row r="101" spans="2:12">
      <c r="B101" s="41"/>
      <c r="C101" s="33"/>
      <c r="D101" s="45"/>
      <c r="E101" s="18"/>
      <c r="G101" s="33" t="s">
        <v>88</v>
      </c>
      <c r="H101" s="33" t="s">
        <v>23</v>
      </c>
      <c r="I101" s="21">
        <v>100</v>
      </c>
      <c r="J101" s="39"/>
      <c r="K101" s="39"/>
      <c r="L101" s="39"/>
    </row>
    <row r="102" spans="2:12">
      <c r="B102" s="17"/>
      <c r="D102" s="35"/>
      <c r="F102" s="29"/>
      <c r="G102" s="18"/>
      <c r="H102" s="18" t="s">
        <v>23</v>
      </c>
      <c r="I102" s="21"/>
      <c r="J102" s="39"/>
      <c r="K102" s="39"/>
      <c r="L102" s="39"/>
    </row>
    <row r="103" spans="2:12">
      <c r="B103" s="17"/>
      <c r="D103" s="35"/>
      <c r="F103" s="29"/>
      <c r="G103" s="18"/>
      <c r="H103" s="18"/>
      <c r="I103" s="21"/>
      <c r="J103" s="39"/>
      <c r="K103" s="39"/>
      <c r="L103" s="39"/>
    </row>
    <row r="104" spans="2:12">
      <c r="B104" s="41" t="s">
        <v>21</v>
      </c>
      <c r="C104" s="29" t="s">
        <v>41</v>
      </c>
      <c r="D104" s="45">
        <v>42542</v>
      </c>
      <c r="E104" s="6">
        <v>13</v>
      </c>
      <c r="F104" s="6" t="s">
        <v>16</v>
      </c>
      <c r="G104" s="33" t="s">
        <v>89</v>
      </c>
      <c r="H104" s="33" t="s">
        <v>23</v>
      </c>
      <c r="I104" s="21">
        <v>8</v>
      </c>
      <c r="J104" s="39"/>
      <c r="K104" s="39"/>
      <c r="L104" s="39"/>
    </row>
    <row r="105" spans="2:12">
      <c r="B105" s="17"/>
      <c r="D105" s="35"/>
      <c r="F105" s="29"/>
      <c r="G105" s="18"/>
      <c r="H105" s="18"/>
      <c r="I105" s="21"/>
      <c r="J105" s="39"/>
      <c r="K105" s="39"/>
      <c r="L105" s="39"/>
    </row>
    <row r="106" spans="2:12">
      <c r="B106" s="41" t="s">
        <v>21</v>
      </c>
      <c r="C106" s="29" t="s">
        <v>93</v>
      </c>
      <c r="D106" s="45" t="s">
        <v>94</v>
      </c>
      <c r="E106" s="6">
        <v>14</v>
      </c>
      <c r="F106" s="6" t="s">
        <v>16</v>
      </c>
      <c r="G106" s="33" t="s">
        <v>95</v>
      </c>
      <c r="H106" s="33" t="s">
        <v>23</v>
      </c>
      <c r="I106" s="21">
        <v>96</v>
      </c>
      <c r="J106" s="39"/>
      <c r="K106" s="39"/>
      <c r="L106" s="39"/>
    </row>
    <row r="107" spans="2:12">
      <c r="B107" s="17"/>
      <c r="E107" s="18"/>
      <c r="F107" s="18"/>
      <c r="G107" s="6" t="s">
        <v>96</v>
      </c>
      <c r="H107" s="6" t="s">
        <v>23</v>
      </c>
      <c r="I107" s="27">
        <v>32</v>
      </c>
      <c r="J107" s="39"/>
      <c r="K107" s="39"/>
      <c r="L107" s="39"/>
    </row>
    <row r="108" spans="2:12">
      <c r="B108" s="17"/>
      <c r="E108" s="18"/>
      <c r="F108" s="18"/>
      <c r="I108" s="27"/>
      <c r="J108" s="39"/>
      <c r="K108" s="39"/>
      <c r="L108" s="39"/>
    </row>
    <row r="109" spans="2:12">
      <c r="B109" s="41" t="s">
        <v>21</v>
      </c>
      <c r="C109" s="29" t="s">
        <v>93</v>
      </c>
      <c r="D109" s="45">
        <v>42665</v>
      </c>
      <c r="E109" s="6">
        <v>15</v>
      </c>
      <c r="F109" s="6" t="s">
        <v>16</v>
      </c>
      <c r="G109" s="33" t="s">
        <v>101</v>
      </c>
      <c r="H109" s="33" t="s">
        <v>23</v>
      </c>
      <c r="I109" s="21">
        <v>160</v>
      </c>
      <c r="J109" s="39"/>
      <c r="K109" s="39"/>
      <c r="L109" s="39"/>
    </row>
    <row r="110" spans="2:12">
      <c r="B110" s="17"/>
      <c r="I110" s="27"/>
      <c r="J110" s="39"/>
      <c r="K110" s="39"/>
      <c r="L110" s="39"/>
    </row>
    <row r="111" spans="2:12">
      <c r="B111" s="41" t="s">
        <v>21</v>
      </c>
      <c r="C111" s="29" t="s">
        <v>93</v>
      </c>
      <c r="D111" s="45">
        <v>42668</v>
      </c>
      <c r="E111" s="6">
        <v>16</v>
      </c>
      <c r="F111" s="6" t="s">
        <v>16</v>
      </c>
      <c r="G111" s="29" t="s">
        <v>103</v>
      </c>
      <c r="H111" s="29" t="s">
        <v>23</v>
      </c>
      <c r="I111" s="27">
        <v>86</v>
      </c>
      <c r="J111" s="39"/>
      <c r="K111" s="39"/>
      <c r="L111" s="39"/>
    </row>
    <row r="112" spans="2:12">
      <c r="B112" s="17"/>
      <c r="D112" s="35"/>
      <c r="F112" s="29"/>
      <c r="G112" s="29"/>
      <c r="I112" s="27"/>
      <c r="J112" s="39"/>
      <c r="K112" s="39"/>
      <c r="L112" s="39"/>
    </row>
    <row r="113" spans="2:12">
      <c r="B113" s="41" t="s">
        <v>22</v>
      </c>
      <c r="C113" s="29" t="s">
        <v>58</v>
      </c>
      <c r="D113" s="47" t="s">
        <v>104</v>
      </c>
      <c r="E113" s="6">
        <v>17</v>
      </c>
      <c r="F113" s="6" t="s">
        <v>16</v>
      </c>
      <c r="G113" s="29" t="s">
        <v>106</v>
      </c>
      <c r="H113" s="29" t="s">
        <v>23</v>
      </c>
      <c r="I113" s="27">
        <v>98</v>
      </c>
      <c r="J113" s="39"/>
      <c r="K113" s="39"/>
      <c r="L113" s="39"/>
    </row>
    <row r="114" spans="2:12">
      <c r="B114" s="41"/>
      <c r="C114" s="29"/>
      <c r="D114" s="45"/>
      <c r="G114" s="29"/>
      <c r="H114" s="29"/>
      <c r="I114" s="27"/>
      <c r="J114" s="39"/>
      <c r="K114" s="39"/>
      <c r="L114" s="39"/>
    </row>
    <row r="115" spans="2:12">
      <c r="B115" s="41" t="s">
        <v>28</v>
      </c>
      <c r="C115" s="29" t="s">
        <v>58</v>
      </c>
      <c r="D115" s="47">
        <v>42647</v>
      </c>
      <c r="E115" s="6">
        <v>18</v>
      </c>
      <c r="F115" s="6" t="s">
        <v>16</v>
      </c>
      <c r="G115" s="29" t="s">
        <v>111</v>
      </c>
      <c r="H115" s="29" t="s">
        <v>23</v>
      </c>
      <c r="I115" s="27">
        <v>105</v>
      </c>
      <c r="J115" s="39"/>
      <c r="K115" s="39"/>
      <c r="L115" s="39"/>
    </row>
    <row r="116" spans="2:12">
      <c r="B116" s="41"/>
      <c r="C116" s="29"/>
      <c r="D116" s="47"/>
      <c r="G116" s="29" t="s">
        <v>112</v>
      </c>
      <c r="H116" s="29" t="s">
        <v>23</v>
      </c>
      <c r="I116" s="27">
        <v>318</v>
      </c>
      <c r="J116" s="39"/>
      <c r="K116" s="39"/>
      <c r="L116" s="39"/>
    </row>
    <row r="117" spans="2:12">
      <c r="B117" s="41"/>
      <c r="C117" s="29"/>
      <c r="D117" s="47"/>
      <c r="G117" s="29" t="s">
        <v>113</v>
      </c>
      <c r="H117" s="29" t="s">
        <v>23</v>
      </c>
      <c r="I117" s="27">
        <v>394</v>
      </c>
      <c r="J117" s="39"/>
      <c r="K117" s="39"/>
      <c r="L117" s="39"/>
    </row>
    <row r="118" spans="2:12">
      <c r="B118" s="41"/>
      <c r="C118" s="29"/>
      <c r="D118" s="45"/>
      <c r="G118" s="29"/>
      <c r="H118" s="29"/>
      <c r="I118" s="27"/>
      <c r="J118" s="39"/>
      <c r="K118" s="39"/>
      <c r="L118" s="39"/>
    </row>
    <row r="119" spans="2:12">
      <c r="B119" s="41" t="s">
        <v>22</v>
      </c>
      <c r="C119" s="29" t="s">
        <v>58</v>
      </c>
      <c r="D119" s="29" t="s">
        <v>114</v>
      </c>
      <c r="E119" s="6">
        <v>19</v>
      </c>
      <c r="F119" s="6" t="s">
        <v>16</v>
      </c>
      <c r="G119" s="29" t="s">
        <v>116</v>
      </c>
      <c r="H119" s="29" t="s">
        <v>23</v>
      </c>
      <c r="I119" s="27">
        <v>101</v>
      </c>
      <c r="J119" s="39"/>
      <c r="K119" s="39"/>
      <c r="L119" s="39"/>
    </row>
    <row r="120" spans="2:12">
      <c r="B120" s="41"/>
      <c r="C120" s="29"/>
      <c r="D120" s="29"/>
      <c r="G120" s="29" t="s">
        <v>117</v>
      </c>
      <c r="H120" s="29" t="s">
        <v>23</v>
      </c>
      <c r="I120" s="27">
        <v>3</v>
      </c>
      <c r="J120" s="39"/>
      <c r="K120" s="39"/>
      <c r="L120" s="39"/>
    </row>
    <row r="121" spans="2:12">
      <c r="B121" s="41"/>
      <c r="C121" s="29"/>
      <c r="D121" s="45"/>
      <c r="G121" s="29"/>
      <c r="H121" s="29"/>
      <c r="I121" s="27"/>
      <c r="J121" s="39"/>
      <c r="K121" s="39"/>
      <c r="L121" s="39"/>
    </row>
    <row r="122" spans="2:12">
      <c r="B122" s="41" t="s">
        <v>28</v>
      </c>
      <c r="C122" s="29" t="s">
        <v>58</v>
      </c>
      <c r="D122" s="48" t="s">
        <v>118</v>
      </c>
      <c r="E122" s="6">
        <v>20</v>
      </c>
      <c r="F122" s="6" t="s">
        <v>16</v>
      </c>
      <c r="G122" s="29" t="s">
        <v>120</v>
      </c>
      <c r="H122" s="29" t="s">
        <v>23</v>
      </c>
      <c r="I122" s="27">
        <v>326</v>
      </c>
      <c r="J122" s="39"/>
      <c r="K122" s="39"/>
      <c r="L122" s="39"/>
    </row>
    <row r="123" spans="2:12">
      <c r="B123" s="41"/>
      <c r="C123" s="29"/>
      <c r="D123" s="45"/>
      <c r="G123" s="29"/>
      <c r="H123" s="29"/>
      <c r="I123" s="27"/>
      <c r="J123" s="39"/>
      <c r="K123" s="39"/>
      <c r="L123" s="39"/>
    </row>
    <row r="124" spans="2:12">
      <c r="B124" s="41"/>
      <c r="C124" s="29"/>
      <c r="D124" s="44"/>
      <c r="G124" s="29"/>
      <c r="H124" s="29" t="s">
        <v>23</v>
      </c>
      <c r="I124" s="27"/>
      <c r="J124" s="40"/>
      <c r="K124" s="39"/>
      <c r="L124" s="39"/>
    </row>
    <row r="125" spans="2:12">
      <c r="B125" s="19"/>
      <c r="C125" s="20"/>
      <c r="D125" s="36"/>
      <c r="E125" s="20"/>
      <c r="F125" s="20"/>
      <c r="G125" s="20"/>
      <c r="H125" s="20"/>
      <c r="I125" s="28"/>
      <c r="J125" s="32">
        <f>SUM(I69:I125)</f>
        <v>5639</v>
      </c>
      <c r="K125" s="32">
        <f>SUM(I87,I113,I119,I120)</f>
        <v>402</v>
      </c>
      <c r="L125" s="32">
        <f>SUM(I70,I72,I74,I76,I78,I79,I81,I82,I84,I85,I89,I90,I91,I92,I94,I96,I97,I99,I100,I101,I104,I106,I107,I109,I111,I115,I116,I117,I122)</f>
        <v>5237</v>
      </c>
    </row>
    <row r="126" spans="2:12">
      <c r="D126" s="35"/>
      <c r="I126" s="30"/>
      <c r="J126" s="39"/>
      <c r="K126" s="39"/>
      <c r="L126" s="39"/>
    </row>
    <row r="127" spans="2:12">
      <c r="D127" s="35"/>
      <c r="I127" s="33"/>
      <c r="J127" s="39"/>
      <c r="K127" s="39"/>
      <c r="L127" s="39"/>
    </row>
    <row r="128" spans="2:12">
      <c r="D128" s="35"/>
      <c r="I128" s="18"/>
      <c r="J128" s="39"/>
      <c r="K128" s="39"/>
      <c r="L128" s="39"/>
    </row>
    <row r="129" spans="2:12">
      <c r="B129" s="15"/>
      <c r="C129" s="16"/>
      <c r="D129" s="37"/>
      <c r="E129" s="16"/>
      <c r="F129" s="16"/>
      <c r="G129" s="16"/>
      <c r="H129" s="16"/>
      <c r="I129" s="26"/>
      <c r="J129" s="39"/>
      <c r="K129" s="39"/>
      <c r="L129" s="39"/>
    </row>
    <row r="130" spans="2:12">
      <c r="B130" s="17"/>
      <c r="C130" s="32" t="s">
        <v>29</v>
      </c>
      <c r="D130" s="35"/>
      <c r="H130" s="32" t="s">
        <v>24</v>
      </c>
      <c r="I130" s="27"/>
      <c r="J130" s="39"/>
      <c r="K130" s="39"/>
      <c r="L130" s="39"/>
    </row>
    <row r="131" spans="2:12">
      <c r="B131" s="17"/>
      <c r="D131" s="35"/>
      <c r="I131" s="27"/>
      <c r="J131" s="39"/>
      <c r="K131" s="39"/>
      <c r="L131" s="39"/>
    </row>
    <row r="132" spans="2:12">
      <c r="B132" s="41" t="s">
        <v>21</v>
      </c>
      <c r="C132" s="29" t="s">
        <v>41</v>
      </c>
      <c r="D132" s="45">
        <v>42542</v>
      </c>
      <c r="E132" s="6">
        <v>13</v>
      </c>
      <c r="F132" s="6" t="s">
        <v>16</v>
      </c>
      <c r="G132" s="18" t="s">
        <v>90</v>
      </c>
      <c r="H132" s="18" t="s">
        <v>92</v>
      </c>
      <c r="I132" s="21">
        <v>2</v>
      </c>
      <c r="J132" s="39"/>
      <c r="K132" s="39"/>
      <c r="L132" s="39"/>
    </row>
    <row r="133" spans="2:12">
      <c r="B133" s="17"/>
      <c r="C133" s="18"/>
      <c r="D133" s="34"/>
      <c r="E133" s="18"/>
      <c r="F133" s="6" t="s">
        <v>15</v>
      </c>
      <c r="G133" s="18" t="s">
        <v>91</v>
      </c>
      <c r="H133" s="18"/>
      <c r="I133" s="21"/>
      <c r="J133" s="39"/>
      <c r="K133" s="39"/>
      <c r="L133" s="39"/>
    </row>
    <row r="134" spans="2:12">
      <c r="B134" s="17"/>
      <c r="C134" s="18"/>
      <c r="D134" s="34"/>
      <c r="E134" s="18"/>
      <c r="H134" s="18"/>
      <c r="I134" s="21"/>
      <c r="J134" s="39"/>
      <c r="K134" s="39"/>
      <c r="L134" s="39"/>
    </row>
    <row r="135" spans="2:12">
      <c r="B135" s="41"/>
      <c r="C135" s="33"/>
      <c r="D135" s="38"/>
      <c r="E135" s="18"/>
      <c r="G135" s="33"/>
      <c r="H135" s="33"/>
      <c r="I135" s="21"/>
      <c r="J135" s="39"/>
      <c r="K135" s="39"/>
      <c r="L135" s="39"/>
    </row>
    <row r="136" spans="2:12">
      <c r="B136" s="19"/>
      <c r="C136" s="20"/>
      <c r="D136" s="36"/>
      <c r="E136" s="20"/>
      <c r="F136" s="20"/>
      <c r="G136" s="20"/>
      <c r="H136" s="20"/>
      <c r="I136" s="31"/>
      <c r="J136" s="32">
        <f>SUM(I129:I136)</f>
        <v>2</v>
      </c>
      <c r="K136" s="32"/>
      <c r="L136" s="32">
        <f>SUM(I132:I135)</f>
        <v>2</v>
      </c>
    </row>
    <row r="137" spans="2:12">
      <c r="J137" s="39"/>
      <c r="K137" s="39"/>
      <c r="L137" s="39"/>
    </row>
    <row r="138" spans="2:12">
      <c r="J138" s="39"/>
      <c r="K138" s="39"/>
      <c r="L138" s="39"/>
    </row>
    <row r="139" spans="2:12" ht="12.75" customHeight="1">
      <c r="J139" s="39"/>
      <c r="K139" s="39"/>
      <c r="L139" s="39"/>
    </row>
    <row r="140" spans="2:12" ht="12.75" customHeight="1">
      <c r="J140" s="39"/>
      <c r="K140" s="39"/>
      <c r="L140" s="39"/>
    </row>
    <row r="141" spans="2:12" ht="12.75" customHeight="1">
      <c r="I141" s="32" t="s">
        <v>27</v>
      </c>
      <c r="J141" s="32">
        <f>SUM(J125+J66+J136)</f>
        <v>7057</v>
      </c>
      <c r="K141" s="32">
        <f>SUM(K125+K66+K136)</f>
        <v>503</v>
      </c>
      <c r="L141" s="32">
        <f>SUM(L125+L66+L136)</f>
        <v>6554</v>
      </c>
    </row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96" spans="12:12">
      <c r="L196" s="22"/>
    </row>
  </sheetData>
  <phoneticPr fontId="8" type="noConversion"/>
  <pageMargins left="0.75" right="0.75" top="1" bottom="1" header="0.5" footer="0.5"/>
  <pageSetup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31" workbookViewId="0">
      <selection activeCell="K18" sqref="K18"/>
    </sheetView>
  </sheetViews>
  <sheetFormatPr defaultRowHeight="12.75"/>
  <cols>
    <col min="1" max="1" width="12.140625" style="6" customWidth="1"/>
    <col min="2" max="2" width="11.7109375" style="6" customWidth="1"/>
    <col min="3" max="3" width="22" style="6" customWidth="1"/>
    <col min="4" max="4" width="15.5703125" style="6" customWidth="1"/>
    <col min="5" max="5" width="12.140625" style="6" customWidth="1"/>
    <col min="6" max="6" width="19.140625" style="6" customWidth="1"/>
    <col min="7" max="7" width="10.7109375" style="6" customWidth="1"/>
    <col min="257" max="257" width="12.140625" customWidth="1"/>
    <col min="258" max="258" width="11.7109375" customWidth="1"/>
    <col min="259" max="259" width="22" customWidth="1"/>
    <col min="260" max="260" width="15.5703125" customWidth="1"/>
    <col min="261" max="261" width="12.140625" customWidth="1"/>
    <col min="262" max="262" width="19.140625" customWidth="1"/>
    <col min="263" max="263" width="10.7109375" customWidth="1"/>
    <col min="513" max="513" width="12.140625" customWidth="1"/>
    <col min="514" max="514" width="11.7109375" customWidth="1"/>
    <col min="515" max="515" width="22" customWidth="1"/>
    <col min="516" max="516" width="15.5703125" customWidth="1"/>
    <col min="517" max="517" width="12.140625" customWidth="1"/>
    <col min="518" max="518" width="19.140625" customWidth="1"/>
    <col min="519" max="519" width="10.7109375" customWidth="1"/>
    <col min="769" max="769" width="12.140625" customWidth="1"/>
    <col min="770" max="770" width="11.7109375" customWidth="1"/>
    <col min="771" max="771" width="22" customWidth="1"/>
    <col min="772" max="772" width="15.5703125" customWidth="1"/>
    <col min="773" max="773" width="12.140625" customWidth="1"/>
    <col min="774" max="774" width="19.140625" customWidth="1"/>
    <col min="775" max="775" width="10.7109375" customWidth="1"/>
    <col min="1025" max="1025" width="12.140625" customWidth="1"/>
    <col min="1026" max="1026" width="11.7109375" customWidth="1"/>
    <col min="1027" max="1027" width="22" customWidth="1"/>
    <col min="1028" max="1028" width="15.5703125" customWidth="1"/>
    <col min="1029" max="1029" width="12.140625" customWidth="1"/>
    <col min="1030" max="1030" width="19.140625" customWidth="1"/>
    <col min="1031" max="1031" width="10.7109375" customWidth="1"/>
    <col min="1281" max="1281" width="12.140625" customWidth="1"/>
    <col min="1282" max="1282" width="11.7109375" customWidth="1"/>
    <col min="1283" max="1283" width="22" customWidth="1"/>
    <col min="1284" max="1284" width="15.5703125" customWidth="1"/>
    <col min="1285" max="1285" width="12.140625" customWidth="1"/>
    <col min="1286" max="1286" width="19.140625" customWidth="1"/>
    <col min="1287" max="1287" width="10.7109375" customWidth="1"/>
    <col min="1537" max="1537" width="12.140625" customWidth="1"/>
    <col min="1538" max="1538" width="11.7109375" customWidth="1"/>
    <col min="1539" max="1539" width="22" customWidth="1"/>
    <col min="1540" max="1540" width="15.5703125" customWidth="1"/>
    <col min="1541" max="1541" width="12.140625" customWidth="1"/>
    <col min="1542" max="1542" width="19.140625" customWidth="1"/>
    <col min="1543" max="1543" width="10.7109375" customWidth="1"/>
    <col min="1793" max="1793" width="12.140625" customWidth="1"/>
    <col min="1794" max="1794" width="11.7109375" customWidth="1"/>
    <col min="1795" max="1795" width="22" customWidth="1"/>
    <col min="1796" max="1796" width="15.5703125" customWidth="1"/>
    <col min="1797" max="1797" width="12.140625" customWidth="1"/>
    <col min="1798" max="1798" width="19.140625" customWidth="1"/>
    <col min="1799" max="1799" width="10.7109375" customWidth="1"/>
    <col min="2049" max="2049" width="12.140625" customWidth="1"/>
    <col min="2050" max="2050" width="11.7109375" customWidth="1"/>
    <col min="2051" max="2051" width="22" customWidth="1"/>
    <col min="2052" max="2052" width="15.5703125" customWidth="1"/>
    <col min="2053" max="2053" width="12.140625" customWidth="1"/>
    <col min="2054" max="2054" width="19.140625" customWidth="1"/>
    <col min="2055" max="2055" width="10.7109375" customWidth="1"/>
    <col min="2305" max="2305" width="12.140625" customWidth="1"/>
    <col min="2306" max="2306" width="11.7109375" customWidth="1"/>
    <col min="2307" max="2307" width="22" customWidth="1"/>
    <col min="2308" max="2308" width="15.5703125" customWidth="1"/>
    <col min="2309" max="2309" width="12.140625" customWidth="1"/>
    <col min="2310" max="2310" width="19.140625" customWidth="1"/>
    <col min="2311" max="2311" width="10.7109375" customWidth="1"/>
    <col min="2561" max="2561" width="12.140625" customWidth="1"/>
    <col min="2562" max="2562" width="11.7109375" customWidth="1"/>
    <col min="2563" max="2563" width="22" customWidth="1"/>
    <col min="2564" max="2564" width="15.5703125" customWidth="1"/>
    <col min="2565" max="2565" width="12.140625" customWidth="1"/>
    <col min="2566" max="2566" width="19.140625" customWidth="1"/>
    <col min="2567" max="2567" width="10.7109375" customWidth="1"/>
    <col min="2817" max="2817" width="12.140625" customWidth="1"/>
    <col min="2818" max="2818" width="11.7109375" customWidth="1"/>
    <col min="2819" max="2819" width="22" customWidth="1"/>
    <col min="2820" max="2820" width="15.5703125" customWidth="1"/>
    <col min="2821" max="2821" width="12.140625" customWidth="1"/>
    <col min="2822" max="2822" width="19.140625" customWidth="1"/>
    <col min="2823" max="2823" width="10.7109375" customWidth="1"/>
    <col min="3073" max="3073" width="12.140625" customWidth="1"/>
    <col min="3074" max="3074" width="11.7109375" customWidth="1"/>
    <col min="3075" max="3075" width="22" customWidth="1"/>
    <col min="3076" max="3076" width="15.5703125" customWidth="1"/>
    <col min="3077" max="3077" width="12.140625" customWidth="1"/>
    <col min="3078" max="3078" width="19.140625" customWidth="1"/>
    <col min="3079" max="3079" width="10.7109375" customWidth="1"/>
    <col min="3329" max="3329" width="12.140625" customWidth="1"/>
    <col min="3330" max="3330" width="11.7109375" customWidth="1"/>
    <col min="3331" max="3331" width="22" customWidth="1"/>
    <col min="3332" max="3332" width="15.5703125" customWidth="1"/>
    <col min="3333" max="3333" width="12.140625" customWidth="1"/>
    <col min="3334" max="3334" width="19.140625" customWidth="1"/>
    <col min="3335" max="3335" width="10.7109375" customWidth="1"/>
    <col min="3585" max="3585" width="12.140625" customWidth="1"/>
    <col min="3586" max="3586" width="11.7109375" customWidth="1"/>
    <col min="3587" max="3587" width="22" customWidth="1"/>
    <col min="3588" max="3588" width="15.5703125" customWidth="1"/>
    <col min="3589" max="3589" width="12.140625" customWidth="1"/>
    <col min="3590" max="3590" width="19.140625" customWidth="1"/>
    <col min="3591" max="3591" width="10.7109375" customWidth="1"/>
    <col min="3841" max="3841" width="12.140625" customWidth="1"/>
    <col min="3842" max="3842" width="11.7109375" customWidth="1"/>
    <col min="3843" max="3843" width="22" customWidth="1"/>
    <col min="3844" max="3844" width="15.5703125" customWidth="1"/>
    <col min="3845" max="3845" width="12.140625" customWidth="1"/>
    <col min="3846" max="3846" width="19.140625" customWidth="1"/>
    <col min="3847" max="3847" width="10.7109375" customWidth="1"/>
    <col min="4097" max="4097" width="12.140625" customWidth="1"/>
    <col min="4098" max="4098" width="11.7109375" customWidth="1"/>
    <col min="4099" max="4099" width="22" customWidth="1"/>
    <col min="4100" max="4100" width="15.5703125" customWidth="1"/>
    <col min="4101" max="4101" width="12.140625" customWidth="1"/>
    <col min="4102" max="4102" width="19.140625" customWidth="1"/>
    <col min="4103" max="4103" width="10.7109375" customWidth="1"/>
    <col min="4353" max="4353" width="12.140625" customWidth="1"/>
    <col min="4354" max="4354" width="11.7109375" customWidth="1"/>
    <col min="4355" max="4355" width="22" customWidth="1"/>
    <col min="4356" max="4356" width="15.5703125" customWidth="1"/>
    <col min="4357" max="4357" width="12.140625" customWidth="1"/>
    <col min="4358" max="4358" width="19.140625" customWidth="1"/>
    <col min="4359" max="4359" width="10.7109375" customWidth="1"/>
    <col min="4609" max="4609" width="12.140625" customWidth="1"/>
    <col min="4610" max="4610" width="11.7109375" customWidth="1"/>
    <col min="4611" max="4611" width="22" customWidth="1"/>
    <col min="4612" max="4612" width="15.5703125" customWidth="1"/>
    <col min="4613" max="4613" width="12.140625" customWidth="1"/>
    <col min="4614" max="4614" width="19.140625" customWidth="1"/>
    <col min="4615" max="4615" width="10.7109375" customWidth="1"/>
    <col min="4865" max="4865" width="12.140625" customWidth="1"/>
    <col min="4866" max="4866" width="11.7109375" customWidth="1"/>
    <col min="4867" max="4867" width="22" customWidth="1"/>
    <col min="4868" max="4868" width="15.5703125" customWidth="1"/>
    <col min="4869" max="4869" width="12.140625" customWidth="1"/>
    <col min="4870" max="4870" width="19.140625" customWidth="1"/>
    <col min="4871" max="4871" width="10.7109375" customWidth="1"/>
    <col min="5121" max="5121" width="12.140625" customWidth="1"/>
    <col min="5122" max="5122" width="11.7109375" customWidth="1"/>
    <col min="5123" max="5123" width="22" customWidth="1"/>
    <col min="5124" max="5124" width="15.5703125" customWidth="1"/>
    <col min="5125" max="5125" width="12.140625" customWidth="1"/>
    <col min="5126" max="5126" width="19.140625" customWidth="1"/>
    <col min="5127" max="5127" width="10.7109375" customWidth="1"/>
    <col min="5377" max="5377" width="12.140625" customWidth="1"/>
    <col min="5378" max="5378" width="11.7109375" customWidth="1"/>
    <col min="5379" max="5379" width="22" customWidth="1"/>
    <col min="5380" max="5380" width="15.5703125" customWidth="1"/>
    <col min="5381" max="5381" width="12.140625" customWidth="1"/>
    <col min="5382" max="5382" width="19.140625" customWidth="1"/>
    <col min="5383" max="5383" width="10.7109375" customWidth="1"/>
    <col min="5633" max="5633" width="12.140625" customWidth="1"/>
    <col min="5634" max="5634" width="11.7109375" customWidth="1"/>
    <col min="5635" max="5635" width="22" customWidth="1"/>
    <col min="5636" max="5636" width="15.5703125" customWidth="1"/>
    <col min="5637" max="5637" width="12.140625" customWidth="1"/>
    <col min="5638" max="5638" width="19.140625" customWidth="1"/>
    <col min="5639" max="5639" width="10.7109375" customWidth="1"/>
    <col min="5889" max="5889" width="12.140625" customWidth="1"/>
    <col min="5890" max="5890" width="11.7109375" customWidth="1"/>
    <col min="5891" max="5891" width="22" customWidth="1"/>
    <col min="5892" max="5892" width="15.5703125" customWidth="1"/>
    <col min="5893" max="5893" width="12.140625" customWidth="1"/>
    <col min="5894" max="5894" width="19.140625" customWidth="1"/>
    <col min="5895" max="5895" width="10.7109375" customWidth="1"/>
    <col min="6145" max="6145" width="12.140625" customWidth="1"/>
    <col min="6146" max="6146" width="11.7109375" customWidth="1"/>
    <col min="6147" max="6147" width="22" customWidth="1"/>
    <col min="6148" max="6148" width="15.5703125" customWidth="1"/>
    <col min="6149" max="6149" width="12.140625" customWidth="1"/>
    <col min="6150" max="6150" width="19.140625" customWidth="1"/>
    <col min="6151" max="6151" width="10.7109375" customWidth="1"/>
    <col min="6401" max="6401" width="12.140625" customWidth="1"/>
    <col min="6402" max="6402" width="11.7109375" customWidth="1"/>
    <col min="6403" max="6403" width="22" customWidth="1"/>
    <col min="6404" max="6404" width="15.5703125" customWidth="1"/>
    <col min="6405" max="6405" width="12.140625" customWidth="1"/>
    <col min="6406" max="6406" width="19.140625" customWidth="1"/>
    <col min="6407" max="6407" width="10.7109375" customWidth="1"/>
    <col min="6657" max="6657" width="12.140625" customWidth="1"/>
    <col min="6658" max="6658" width="11.7109375" customWidth="1"/>
    <col min="6659" max="6659" width="22" customWidth="1"/>
    <col min="6660" max="6660" width="15.5703125" customWidth="1"/>
    <col min="6661" max="6661" width="12.140625" customWidth="1"/>
    <col min="6662" max="6662" width="19.140625" customWidth="1"/>
    <col min="6663" max="6663" width="10.7109375" customWidth="1"/>
    <col min="6913" max="6913" width="12.140625" customWidth="1"/>
    <col min="6914" max="6914" width="11.7109375" customWidth="1"/>
    <col min="6915" max="6915" width="22" customWidth="1"/>
    <col min="6916" max="6916" width="15.5703125" customWidth="1"/>
    <col min="6917" max="6917" width="12.140625" customWidth="1"/>
    <col min="6918" max="6918" width="19.140625" customWidth="1"/>
    <col min="6919" max="6919" width="10.7109375" customWidth="1"/>
    <col min="7169" max="7169" width="12.140625" customWidth="1"/>
    <col min="7170" max="7170" width="11.7109375" customWidth="1"/>
    <col min="7171" max="7171" width="22" customWidth="1"/>
    <col min="7172" max="7172" width="15.5703125" customWidth="1"/>
    <col min="7173" max="7173" width="12.140625" customWidth="1"/>
    <col min="7174" max="7174" width="19.140625" customWidth="1"/>
    <col min="7175" max="7175" width="10.7109375" customWidth="1"/>
    <col min="7425" max="7425" width="12.140625" customWidth="1"/>
    <col min="7426" max="7426" width="11.7109375" customWidth="1"/>
    <col min="7427" max="7427" width="22" customWidth="1"/>
    <col min="7428" max="7428" width="15.5703125" customWidth="1"/>
    <col min="7429" max="7429" width="12.140625" customWidth="1"/>
    <col min="7430" max="7430" width="19.140625" customWidth="1"/>
    <col min="7431" max="7431" width="10.7109375" customWidth="1"/>
    <col min="7681" max="7681" width="12.140625" customWidth="1"/>
    <col min="7682" max="7682" width="11.7109375" customWidth="1"/>
    <col min="7683" max="7683" width="22" customWidth="1"/>
    <col min="7684" max="7684" width="15.5703125" customWidth="1"/>
    <col min="7685" max="7685" width="12.140625" customWidth="1"/>
    <col min="7686" max="7686" width="19.140625" customWidth="1"/>
    <col min="7687" max="7687" width="10.7109375" customWidth="1"/>
    <col min="7937" max="7937" width="12.140625" customWidth="1"/>
    <col min="7938" max="7938" width="11.7109375" customWidth="1"/>
    <col min="7939" max="7939" width="22" customWidth="1"/>
    <col min="7940" max="7940" width="15.5703125" customWidth="1"/>
    <col min="7941" max="7941" width="12.140625" customWidth="1"/>
    <col min="7942" max="7942" width="19.140625" customWidth="1"/>
    <col min="7943" max="7943" width="10.7109375" customWidth="1"/>
    <col min="8193" max="8193" width="12.140625" customWidth="1"/>
    <col min="8194" max="8194" width="11.7109375" customWidth="1"/>
    <col min="8195" max="8195" width="22" customWidth="1"/>
    <col min="8196" max="8196" width="15.5703125" customWidth="1"/>
    <col min="8197" max="8197" width="12.140625" customWidth="1"/>
    <col min="8198" max="8198" width="19.140625" customWidth="1"/>
    <col min="8199" max="8199" width="10.7109375" customWidth="1"/>
    <col min="8449" max="8449" width="12.140625" customWidth="1"/>
    <col min="8450" max="8450" width="11.7109375" customWidth="1"/>
    <col min="8451" max="8451" width="22" customWidth="1"/>
    <col min="8452" max="8452" width="15.5703125" customWidth="1"/>
    <col min="8453" max="8453" width="12.140625" customWidth="1"/>
    <col min="8454" max="8454" width="19.140625" customWidth="1"/>
    <col min="8455" max="8455" width="10.7109375" customWidth="1"/>
    <col min="8705" max="8705" width="12.140625" customWidth="1"/>
    <col min="8706" max="8706" width="11.7109375" customWidth="1"/>
    <col min="8707" max="8707" width="22" customWidth="1"/>
    <col min="8708" max="8708" width="15.5703125" customWidth="1"/>
    <col min="8709" max="8709" width="12.140625" customWidth="1"/>
    <col min="8710" max="8710" width="19.140625" customWidth="1"/>
    <col min="8711" max="8711" width="10.7109375" customWidth="1"/>
    <col min="8961" max="8961" width="12.140625" customWidth="1"/>
    <col min="8962" max="8962" width="11.7109375" customWidth="1"/>
    <col min="8963" max="8963" width="22" customWidth="1"/>
    <col min="8964" max="8964" width="15.5703125" customWidth="1"/>
    <col min="8965" max="8965" width="12.140625" customWidth="1"/>
    <col min="8966" max="8966" width="19.140625" customWidth="1"/>
    <col min="8967" max="8967" width="10.7109375" customWidth="1"/>
    <col min="9217" max="9217" width="12.140625" customWidth="1"/>
    <col min="9218" max="9218" width="11.7109375" customWidth="1"/>
    <col min="9219" max="9219" width="22" customWidth="1"/>
    <col min="9220" max="9220" width="15.5703125" customWidth="1"/>
    <col min="9221" max="9221" width="12.140625" customWidth="1"/>
    <col min="9222" max="9222" width="19.140625" customWidth="1"/>
    <col min="9223" max="9223" width="10.7109375" customWidth="1"/>
    <col min="9473" max="9473" width="12.140625" customWidth="1"/>
    <col min="9474" max="9474" width="11.7109375" customWidth="1"/>
    <col min="9475" max="9475" width="22" customWidth="1"/>
    <col min="9476" max="9476" width="15.5703125" customWidth="1"/>
    <col min="9477" max="9477" width="12.140625" customWidth="1"/>
    <col min="9478" max="9478" width="19.140625" customWidth="1"/>
    <col min="9479" max="9479" width="10.7109375" customWidth="1"/>
    <col min="9729" max="9729" width="12.140625" customWidth="1"/>
    <col min="9730" max="9730" width="11.7109375" customWidth="1"/>
    <col min="9731" max="9731" width="22" customWidth="1"/>
    <col min="9732" max="9732" width="15.5703125" customWidth="1"/>
    <col min="9733" max="9733" width="12.140625" customWidth="1"/>
    <col min="9734" max="9734" width="19.140625" customWidth="1"/>
    <col min="9735" max="9735" width="10.7109375" customWidth="1"/>
    <col min="9985" max="9985" width="12.140625" customWidth="1"/>
    <col min="9986" max="9986" width="11.7109375" customWidth="1"/>
    <col min="9987" max="9987" width="22" customWidth="1"/>
    <col min="9988" max="9988" width="15.5703125" customWidth="1"/>
    <col min="9989" max="9989" width="12.140625" customWidth="1"/>
    <col min="9990" max="9990" width="19.140625" customWidth="1"/>
    <col min="9991" max="9991" width="10.7109375" customWidth="1"/>
    <col min="10241" max="10241" width="12.140625" customWidth="1"/>
    <col min="10242" max="10242" width="11.7109375" customWidth="1"/>
    <col min="10243" max="10243" width="22" customWidth="1"/>
    <col min="10244" max="10244" width="15.5703125" customWidth="1"/>
    <col min="10245" max="10245" width="12.140625" customWidth="1"/>
    <col min="10246" max="10246" width="19.140625" customWidth="1"/>
    <col min="10247" max="10247" width="10.7109375" customWidth="1"/>
    <col min="10497" max="10497" width="12.140625" customWidth="1"/>
    <col min="10498" max="10498" width="11.7109375" customWidth="1"/>
    <col min="10499" max="10499" width="22" customWidth="1"/>
    <col min="10500" max="10500" width="15.5703125" customWidth="1"/>
    <col min="10501" max="10501" width="12.140625" customWidth="1"/>
    <col min="10502" max="10502" width="19.140625" customWidth="1"/>
    <col min="10503" max="10503" width="10.7109375" customWidth="1"/>
    <col min="10753" max="10753" width="12.140625" customWidth="1"/>
    <col min="10754" max="10754" width="11.7109375" customWidth="1"/>
    <col min="10755" max="10755" width="22" customWidth="1"/>
    <col min="10756" max="10756" width="15.5703125" customWidth="1"/>
    <col min="10757" max="10757" width="12.140625" customWidth="1"/>
    <col min="10758" max="10758" width="19.140625" customWidth="1"/>
    <col min="10759" max="10759" width="10.7109375" customWidth="1"/>
    <col min="11009" max="11009" width="12.140625" customWidth="1"/>
    <col min="11010" max="11010" width="11.7109375" customWidth="1"/>
    <col min="11011" max="11011" width="22" customWidth="1"/>
    <col min="11012" max="11012" width="15.5703125" customWidth="1"/>
    <col min="11013" max="11013" width="12.140625" customWidth="1"/>
    <col min="11014" max="11014" width="19.140625" customWidth="1"/>
    <col min="11015" max="11015" width="10.7109375" customWidth="1"/>
    <col min="11265" max="11265" width="12.140625" customWidth="1"/>
    <col min="11266" max="11266" width="11.7109375" customWidth="1"/>
    <col min="11267" max="11267" width="22" customWidth="1"/>
    <col min="11268" max="11268" width="15.5703125" customWidth="1"/>
    <col min="11269" max="11269" width="12.140625" customWidth="1"/>
    <col min="11270" max="11270" width="19.140625" customWidth="1"/>
    <col min="11271" max="11271" width="10.7109375" customWidth="1"/>
    <col min="11521" max="11521" width="12.140625" customWidth="1"/>
    <col min="11522" max="11522" width="11.7109375" customWidth="1"/>
    <col min="11523" max="11523" width="22" customWidth="1"/>
    <col min="11524" max="11524" width="15.5703125" customWidth="1"/>
    <col min="11525" max="11525" width="12.140625" customWidth="1"/>
    <col min="11526" max="11526" width="19.140625" customWidth="1"/>
    <col min="11527" max="11527" width="10.7109375" customWidth="1"/>
    <col min="11777" max="11777" width="12.140625" customWidth="1"/>
    <col min="11778" max="11778" width="11.7109375" customWidth="1"/>
    <col min="11779" max="11779" width="22" customWidth="1"/>
    <col min="11780" max="11780" width="15.5703125" customWidth="1"/>
    <col min="11781" max="11781" width="12.140625" customWidth="1"/>
    <col min="11782" max="11782" width="19.140625" customWidth="1"/>
    <col min="11783" max="11783" width="10.7109375" customWidth="1"/>
    <col min="12033" max="12033" width="12.140625" customWidth="1"/>
    <col min="12034" max="12034" width="11.7109375" customWidth="1"/>
    <col min="12035" max="12035" width="22" customWidth="1"/>
    <col min="12036" max="12036" width="15.5703125" customWidth="1"/>
    <col min="12037" max="12037" width="12.140625" customWidth="1"/>
    <col min="12038" max="12038" width="19.140625" customWidth="1"/>
    <col min="12039" max="12039" width="10.7109375" customWidth="1"/>
    <col min="12289" max="12289" width="12.140625" customWidth="1"/>
    <col min="12290" max="12290" width="11.7109375" customWidth="1"/>
    <col min="12291" max="12291" width="22" customWidth="1"/>
    <col min="12292" max="12292" width="15.5703125" customWidth="1"/>
    <col min="12293" max="12293" width="12.140625" customWidth="1"/>
    <col min="12294" max="12294" width="19.140625" customWidth="1"/>
    <col min="12295" max="12295" width="10.7109375" customWidth="1"/>
    <col min="12545" max="12545" width="12.140625" customWidth="1"/>
    <col min="12546" max="12546" width="11.7109375" customWidth="1"/>
    <col min="12547" max="12547" width="22" customWidth="1"/>
    <col min="12548" max="12548" width="15.5703125" customWidth="1"/>
    <col min="12549" max="12549" width="12.140625" customWidth="1"/>
    <col min="12550" max="12550" width="19.140625" customWidth="1"/>
    <col min="12551" max="12551" width="10.7109375" customWidth="1"/>
    <col min="12801" max="12801" width="12.140625" customWidth="1"/>
    <col min="12802" max="12802" width="11.7109375" customWidth="1"/>
    <col min="12803" max="12803" width="22" customWidth="1"/>
    <col min="12804" max="12804" width="15.5703125" customWidth="1"/>
    <col min="12805" max="12805" width="12.140625" customWidth="1"/>
    <col min="12806" max="12806" width="19.140625" customWidth="1"/>
    <col min="12807" max="12807" width="10.7109375" customWidth="1"/>
    <col min="13057" max="13057" width="12.140625" customWidth="1"/>
    <col min="13058" max="13058" width="11.7109375" customWidth="1"/>
    <col min="13059" max="13059" width="22" customWidth="1"/>
    <col min="13060" max="13060" width="15.5703125" customWidth="1"/>
    <col min="13061" max="13061" width="12.140625" customWidth="1"/>
    <col min="13062" max="13062" width="19.140625" customWidth="1"/>
    <col min="13063" max="13063" width="10.7109375" customWidth="1"/>
    <col min="13313" max="13313" width="12.140625" customWidth="1"/>
    <col min="13314" max="13314" width="11.7109375" customWidth="1"/>
    <col min="13315" max="13315" width="22" customWidth="1"/>
    <col min="13316" max="13316" width="15.5703125" customWidth="1"/>
    <col min="13317" max="13317" width="12.140625" customWidth="1"/>
    <col min="13318" max="13318" width="19.140625" customWidth="1"/>
    <col min="13319" max="13319" width="10.7109375" customWidth="1"/>
    <col min="13569" max="13569" width="12.140625" customWidth="1"/>
    <col min="13570" max="13570" width="11.7109375" customWidth="1"/>
    <col min="13571" max="13571" width="22" customWidth="1"/>
    <col min="13572" max="13572" width="15.5703125" customWidth="1"/>
    <col min="13573" max="13573" width="12.140625" customWidth="1"/>
    <col min="13574" max="13574" width="19.140625" customWidth="1"/>
    <col min="13575" max="13575" width="10.7109375" customWidth="1"/>
    <col min="13825" max="13825" width="12.140625" customWidth="1"/>
    <col min="13826" max="13826" width="11.7109375" customWidth="1"/>
    <col min="13827" max="13827" width="22" customWidth="1"/>
    <col min="13828" max="13828" width="15.5703125" customWidth="1"/>
    <col min="13829" max="13829" width="12.140625" customWidth="1"/>
    <col min="13830" max="13830" width="19.140625" customWidth="1"/>
    <col min="13831" max="13831" width="10.7109375" customWidth="1"/>
    <col min="14081" max="14081" width="12.140625" customWidth="1"/>
    <col min="14082" max="14082" width="11.7109375" customWidth="1"/>
    <col min="14083" max="14083" width="22" customWidth="1"/>
    <col min="14084" max="14084" width="15.5703125" customWidth="1"/>
    <col min="14085" max="14085" width="12.140625" customWidth="1"/>
    <col min="14086" max="14086" width="19.140625" customWidth="1"/>
    <col min="14087" max="14087" width="10.7109375" customWidth="1"/>
    <col min="14337" max="14337" width="12.140625" customWidth="1"/>
    <col min="14338" max="14338" width="11.7109375" customWidth="1"/>
    <col min="14339" max="14339" width="22" customWidth="1"/>
    <col min="14340" max="14340" width="15.5703125" customWidth="1"/>
    <col min="14341" max="14341" width="12.140625" customWidth="1"/>
    <col min="14342" max="14342" width="19.140625" customWidth="1"/>
    <col min="14343" max="14343" width="10.7109375" customWidth="1"/>
    <col min="14593" max="14593" width="12.140625" customWidth="1"/>
    <col min="14594" max="14594" width="11.7109375" customWidth="1"/>
    <col min="14595" max="14595" width="22" customWidth="1"/>
    <col min="14596" max="14596" width="15.5703125" customWidth="1"/>
    <col min="14597" max="14597" width="12.140625" customWidth="1"/>
    <col min="14598" max="14598" width="19.140625" customWidth="1"/>
    <col min="14599" max="14599" width="10.7109375" customWidth="1"/>
    <col min="14849" max="14849" width="12.140625" customWidth="1"/>
    <col min="14850" max="14850" width="11.7109375" customWidth="1"/>
    <col min="14851" max="14851" width="22" customWidth="1"/>
    <col min="14852" max="14852" width="15.5703125" customWidth="1"/>
    <col min="14853" max="14853" width="12.140625" customWidth="1"/>
    <col min="14854" max="14854" width="19.140625" customWidth="1"/>
    <col min="14855" max="14855" width="10.7109375" customWidth="1"/>
    <col min="15105" max="15105" width="12.140625" customWidth="1"/>
    <col min="15106" max="15106" width="11.7109375" customWidth="1"/>
    <col min="15107" max="15107" width="22" customWidth="1"/>
    <col min="15108" max="15108" width="15.5703125" customWidth="1"/>
    <col min="15109" max="15109" width="12.140625" customWidth="1"/>
    <col min="15110" max="15110" width="19.140625" customWidth="1"/>
    <col min="15111" max="15111" width="10.7109375" customWidth="1"/>
    <col min="15361" max="15361" width="12.140625" customWidth="1"/>
    <col min="15362" max="15362" width="11.7109375" customWidth="1"/>
    <col min="15363" max="15363" width="22" customWidth="1"/>
    <col min="15364" max="15364" width="15.5703125" customWidth="1"/>
    <col min="15365" max="15365" width="12.140625" customWidth="1"/>
    <col min="15366" max="15366" width="19.140625" customWidth="1"/>
    <col min="15367" max="15367" width="10.7109375" customWidth="1"/>
    <col min="15617" max="15617" width="12.140625" customWidth="1"/>
    <col min="15618" max="15618" width="11.7109375" customWidth="1"/>
    <col min="15619" max="15619" width="22" customWidth="1"/>
    <col min="15620" max="15620" width="15.5703125" customWidth="1"/>
    <col min="15621" max="15621" width="12.140625" customWidth="1"/>
    <col min="15622" max="15622" width="19.140625" customWidth="1"/>
    <col min="15623" max="15623" width="10.7109375" customWidth="1"/>
    <col min="15873" max="15873" width="12.140625" customWidth="1"/>
    <col min="15874" max="15874" width="11.7109375" customWidth="1"/>
    <col min="15875" max="15875" width="22" customWidth="1"/>
    <col min="15876" max="15876" width="15.5703125" customWidth="1"/>
    <col min="15877" max="15877" width="12.140625" customWidth="1"/>
    <col min="15878" max="15878" width="19.140625" customWidth="1"/>
    <col min="15879" max="15879" width="10.7109375" customWidth="1"/>
    <col min="16129" max="16129" width="12.140625" customWidth="1"/>
    <col min="16130" max="16130" width="11.7109375" customWidth="1"/>
    <col min="16131" max="16131" width="22" customWidth="1"/>
    <col min="16132" max="16132" width="15.5703125" customWidth="1"/>
    <col min="16133" max="16133" width="12.140625" customWidth="1"/>
    <col min="16134" max="16134" width="19.140625" customWidth="1"/>
    <col min="16135" max="16135" width="10.7109375" customWidth="1"/>
  </cols>
  <sheetData>
    <row r="1" spans="1:7" ht="23.25">
      <c r="A1" s="5" t="s">
        <v>123</v>
      </c>
      <c r="B1" s="1"/>
      <c r="C1" s="1"/>
      <c r="D1" s="1"/>
      <c r="E1" s="1"/>
      <c r="F1" s="1"/>
    </row>
    <row r="2" spans="1:7" ht="15.75">
      <c r="D2" s="50"/>
    </row>
    <row r="3" spans="1:7" ht="15.75">
      <c r="A3" s="12" t="s">
        <v>10</v>
      </c>
      <c r="B3" s="1"/>
      <c r="C3" s="4"/>
      <c r="D3" s="4"/>
      <c r="E3" s="4"/>
      <c r="F3" s="1"/>
    </row>
    <row r="5" spans="1:7" ht="15">
      <c r="A5" s="13" t="s">
        <v>11</v>
      </c>
      <c r="B5" s="11"/>
      <c r="C5" s="11"/>
      <c r="D5" s="14" t="s">
        <v>12</v>
      </c>
      <c r="E5" s="11"/>
      <c r="F5" s="14" t="s">
        <v>122</v>
      </c>
      <c r="G5" s="23"/>
    </row>
    <row r="6" spans="1:7" ht="15" thickBot="1">
      <c r="A6" s="7"/>
      <c r="D6" s="7"/>
      <c r="F6" s="7"/>
    </row>
    <row r="7" spans="1:7">
      <c r="A7" s="9"/>
      <c r="B7" s="2" t="s">
        <v>1</v>
      </c>
      <c r="C7" s="2" t="s">
        <v>124</v>
      </c>
      <c r="D7" s="8"/>
      <c r="E7" s="8"/>
      <c r="F7" s="2" t="s">
        <v>125</v>
      </c>
      <c r="G7" s="24" t="s">
        <v>8</v>
      </c>
    </row>
    <row r="8" spans="1:7" ht="15.75" thickBot="1">
      <c r="A8" s="10" t="s">
        <v>0</v>
      </c>
      <c r="B8" s="3" t="s">
        <v>2</v>
      </c>
      <c r="C8" s="3" t="s">
        <v>126</v>
      </c>
      <c r="D8" s="3" t="s">
        <v>5</v>
      </c>
      <c r="E8" s="3" t="s">
        <v>6</v>
      </c>
      <c r="F8" s="3" t="s">
        <v>7</v>
      </c>
      <c r="G8" s="25" t="s">
        <v>9</v>
      </c>
    </row>
    <row r="10" spans="1:7">
      <c r="G10" s="51"/>
    </row>
    <row r="11" spans="1:7">
      <c r="A11" s="6" t="s">
        <v>127</v>
      </c>
      <c r="B11" s="6" t="s">
        <v>21</v>
      </c>
      <c r="C11" s="52" t="s">
        <v>128</v>
      </c>
      <c r="D11" s="6" t="s">
        <v>129</v>
      </c>
      <c r="E11" s="6" t="s">
        <v>130</v>
      </c>
      <c r="F11" s="6" t="s">
        <v>131</v>
      </c>
      <c r="G11" s="51">
        <v>3</v>
      </c>
    </row>
    <row r="12" spans="1:7">
      <c r="G12" s="53">
        <f>SUM(G11:G11)</f>
        <v>3</v>
      </c>
    </row>
    <row r="14" spans="1:7">
      <c r="A14" s="6" t="s">
        <v>132</v>
      </c>
      <c r="B14" s="6" t="s">
        <v>25</v>
      </c>
      <c r="C14" s="52" t="s">
        <v>128</v>
      </c>
      <c r="D14" s="6" t="s">
        <v>133</v>
      </c>
      <c r="E14" s="6" t="s">
        <v>134</v>
      </c>
      <c r="F14" s="6" t="s">
        <v>135</v>
      </c>
      <c r="G14" s="51">
        <v>2</v>
      </c>
    </row>
    <row r="15" spans="1:7">
      <c r="F15" s="6" t="s">
        <v>136</v>
      </c>
      <c r="G15" s="51">
        <v>3</v>
      </c>
    </row>
    <row r="16" spans="1:7">
      <c r="F16" s="6" t="s">
        <v>137</v>
      </c>
      <c r="G16" s="51">
        <v>1</v>
      </c>
    </row>
    <row r="17" spans="1:8">
      <c r="F17" s="6" t="s">
        <v>138</v>
      </c>
      <c r="G17" s="51">
        <v>1</v>
      </c>
    </row>
    <row r="18" spans="1:8">
      <c r="F18" s="6" t="s">
        <v>139</v>
      </c>
      <c r="G18" s="51">
        <v>1</v>
      </c>
    </row>
    <row r="19" spans="1:8">
      <c r="F19" s="6" t="s">
        <v>140</v>
      </c>
      <c r="G19" s="51">
        <v>3</v>
      </c>
    </row>
    <row r="20" spans="1:8">
      <c r="F20" s="6" t="s">
        <v>141</v>
      </c>
      <c r="G20" s="51">
        <v>1</v>
      </c>
    </row>
    <row r="21" spans="1:8">
      <c r="F21" s="6" t="s">
        <v>142</v>
      </c>
      <c r="G21" s="51">
        <v>1</v>
      </c>
      <c r="H21" s="6"/>
    </row>
    <row r="22" spans="1:8">
      <c r="F22" s="6" t="s">
        <v>143</v>
      </c>
      <c r="G22" s="51">
        <v>1</v>
      </c>
    </row>
    <row r="23" spans="1:8">
      <c r="F23" s="6" t="s">
        <v>144</v>
      </c>
      <c r="G23" s="51">
        <v>1</v>
      </c>
    </row>
    <row r="24" spans="1:8">
      <c r="F24" s="6" t="s">
        <v>145</v>
      </c>
      <c r="G24" s="51">
        <v>2</v>
      </c>
    </row>
    <row r="25" spans="1:8">
      <c r="F25" s="6" t="s">
        <v>146</v>
      </c>
      <c r="G25" s="51">
        <v>1</v>
      </c>
    </row>
    <row r="26" spans="1:8">
      <c r="F26" s="6" t="s">
        <v>147</v>
      </c>
      <c r="G26" s="51">
        <v>5</v>
      </c>
    </row>
    <row r="27" spans="1:8">
      <c r="F27" s="6" t="s">
        <v>148</v>
      </c>
      <c r="G27" s="51">
        <v>1</v>
      </c>
    </row>
    <row r="28" spans="1:8">
      <c r="C28" s="52"/>
      <c r="G28" s="53">
        <f>SUM(G14:G27)</f>
        <v>24</v>
      </c>
    </row>
    <row r="29" spans="1:8">
      <c r="G29" s="51"/>
    </row>
    <row r="30" spans="1:8">
      <c r="A30" s="6" t="s">
        <v>132</v>
      </c>
      <c r="B30" s="6" t="s">
        <v>25</v>
      </c>
      <c r="C30" s="52" t="s">
        <v>128</v>
      </c>
      <c r="D30" s="6" t="s">
        <v>149</v>
      </c>
      <c r="E30" s="6" t="s">
        <v>150</v>
      </c>
      <c r="F30" s="6" t="s">
        <v>151</v>
      </c>
      <c r="G30" s="51">
        <v>1</v>
      </c>
    </row>
    <row r="31" spans="1:8">
      <c r="C31" s="52"/>
      <c r="F31" s="6" t="s">
        <v>152</v>
      </c>
      <c r="G31" s="51">
        <v>3</v>
      </c>
    </row>
    <row r="32" spans="1:8">
      <c r="C32" s="52"/>
      <c r="F32" s="6" t="s">
        <v>153</v>
      </c>
      <c r="G32" s="51">
        <v>6</v>
      </c>
    </row>
    <row r="33" spans="1:8">
      <c r="C33" s="52"/>
      <c r="F33" s="6" t="s">
        <v>154</v>
      </c>
      <c r="G33" s="51">
        <v>2</v>
      </c>
    </row>
    <row r="34" spans="1:8">
      <c r="C34" s="52"/>
      <c r="F34" s="6" t="s">
        <v>155</v>
      </c>
      <c r="G34" s="51">
        <v>1</v>
      </c>
    </row>
    <row r="35" spans="1:8">
      <c r="D35" s="54"/>
      <c r="G35" s="53">
        <f>SUM(G29:G34)</f>
        <v>13</v>
      </c>
      <c r="H35" s="6"/>
    </row>
    <row r="36" spans="1:8">
      <c r="G36" s="53"/>
      <c r="H36" s="6"/>
    </row>
    <row r="37" spans="1:8">
      <c r="G37" s="51"/>
      <c r="H37" s="6"/>
    </row>
    <row r="38" spans="1:8">
      <c r="A38" s="6" t="s">
        <v>132</v>
      </c>
      <c r="B38" s="6" t="s">
        <v>21</v>
      </c>
      <c r="C38" s="52" t="s">
        <v>128</v>
      </c>
      <c r="D38" s="6" t="s">
        <v>156</v>
      </c>
      <c r="E38" s="6" t="s">
        <v>130</v>
      </c>
      <c r="F38" s="6">
        <v>1211134</v>
      </c>
      <c r="G38" s="51">
        <v>1</v>
      </c>
      <c r="H38" s="6"/>
    </row>
    <row r="39" spans="1:8">
      <c r="C39" s="52"/>
      <c r="F39" s="6" t="s">
        <v>157</v>
      </c>
      <c r="G39" s="51">
        <v>6</v>
      </c>
      <c r="H39" s="6"/>
    </row>
    <row r="40" spans="1:8">
      <c r="D40" s="54"/>
      <c r="G40" s="53">
        <f>SUM(G37:G39)</f>
        <v>7</v>
      </c>
      <c r="H40" s="6"/>
    </row>
    <row r="41" spans="1:8">
      <c r="G41" s="53"/>
      <c r="H41" s="6"/>
    </row>
    <row r="42" spans="1:8">
      <c r="F42" s="6" t="s">
        <v>158</v>
      </c>
    </row>
    <row r="43" spans="1:8">
      <c r="G43" s="51"/>
    </row>
    <row r="44" spans="1:8">
      <c r="C44" s="52"/>
      <c r="D44" s="6" t="s">
        <v>159</v>
      </c>
      <c r="F44" s="6">
        <v>2016</v>
      </c>
      <c r="G44" s="6">
        <f>SUM(G40,G35,G28,G12,)</f>
        <v>47</v>
      </c>
    </row>
    <row r="45" spans="1:8">
      <c r="D45" s="54"/>
      <c r="G45" s="53">
        <f>SUM(G43:G44)</f>
        <v>47</v>
      </c>
    </row>
    <row r="46" spans="1:8">
      <c r="G46" s="53"/>
    </row>
    <row r="53" spans="7:7">
      <c r="G53" s="32"/>
    </row>
    <row r="55" spans="7:7">
      <c r="G55" s="32"/>
    </row>
    <row r="57" spans="7:7">
      <c r="G57" s="32"/>
    </row>
    <row r="58" spans="7:7">
      <c r="G58" s="29"/>
    </row>
    <row r="59" spans="7:7">
      <c r="G59" s="53"/>
    </row>
    <row r="61" spans="7:7">
      <c r="G61" s="51"/>
    </row>
    <row r="62" spans="7:7">
      <c r="G62" s="51"/>
    </row>
    <row r="63" spans="7:7">
      <c r="G63" s="51"/>
    </row>
    <row r="68" spans="4:8">
      <c r="D68" s="52"/>
    </row>
    <row r="69" spans="4:8">
      <c r="E69" s="54"/>
    </row>
    <row r="71" spans="4:8">
      <c r="H71" s="6"/>
    </row>
    <row r="72" spans="4:8">
      <c r="G72" s="51"/>
      <c r="H72" s="6"/>
    </row>
    <row r="73" spans="4:8">
      <c r="G73" s="51"/>
      <c r="H73" s="53"/>
    </row>
    <row r="74" spans="4:8">
      <c r="G74" s="51"/>
      <c r="H74" s="51"/>
    </row>
    <row r="75" spans="4:8">
      <c r="G75" s="51"/>
      <c r="H75" s="6"/>
    </row>
    <row r="76" spans="4:8">
      <c r="G76" s="51"/>
      <c r="H76" s="53"/>
    </row>
    <row r="77" spans="4:8">
      <c r="G77" s="51"/>
      <c r="H77" s="53"/>
    </row>
    <row r="78" spans="4:8">
      <c r="G78" s="51"/>
      <c r="H78" s="6"/>
    </row>
    <row r="79" spans="4:8">
      <c r="G79" s="51"/>
    </row>
    <row r="81" spans="7:7">
      <c r="G81" s="53"/>
    </row>
    <row r="82" spans="7:7">
      <c r="G82" s="55"/>
    </row>
    <row r="83" spans="7:7">
      <c r="G83" s="29"/>
    </row>
    <row r="84" spans="7:7">
      <c r="G84" s="29"/>
    </row>
    <row r="85" spans="7:7">
      <c r="G85" s="29"/>
    </row>
    <row r="86" spans="7:7">
      <c r="G86" s="29"/>
    </row>
    <row r="87" spans="7:7">
      <c r="G87" s="29"/>
    </row>
    <row r="88" spans="7:7">
      <c r="G88" s="29"/>
    </row>
    <row r="89" spans="7:7">
      <c r="G89" s="29"/>
    </row>
    <row r="90" spans="7:7">
      <c r="G90" s="55"/>
    </row>
    <row r="91" spans="7:7">
      <c r="G91" s="55"/>
    </row>
    <row r="94" spans="7:7">
      <c r="G94" s="53"/>
    </row>
    <row r="99" spans="7:7">
      <c r="G99" s="55"/>
    </row>
    <row r="100" spans="7:7">
      <c r="G100" s="55"/>
    </row>
    <row r="105" spans="7:7">
      <c r="G105" s="55"/>
    </row>
    <row r="106" spans="7:7">
      <c r="G106" s="55"/>
    </row>
    <row r="112" spans="7:7">
      <c r="G112" s="53"/>
    </row>
    <row r="115" spans="4:7">
      <c r="F115" s="6" t="s">
        <v>160</v>
      </c>
      <c r="G115" s="6" t="e">
        <f>SUM(G112,G105,G99,G94,G90,G81,G59,G55,#REF!,#REF!)</f>
        <v>#REF!</v>
      </c>
    </row>
    <row r="117" spans="4:7">
      <c r="F117" s="6" t="s">
        <v>158</v>
      </c>
      <c r="G117" s="6" t="s">
        <v>161</v>
      </c>
    </row>
    <row r="118" spans="4:7">
      <c r="D118" s="6" t="s">
        <v>162</v>
      </c>
      <c r="F118" s="6">
        <v>2003</v>
      </c>
      <c r="G118" s="6">
        <v>348</v>
      </c>
    </row>
    <row r="119" spans="4:7">
      <c r="F119" s="6">
        <v>2004</v>
      </c>
      <c r="G119" s="6">
        <v>392</v>
      </c>
    </row>
    <row r="120" spans="4:7">
      <c r="F120" s="6">
        <v>2005</v>
      </c>
      <c r="G120" s="6">
        <v>496</v>
      </c>
    </row>
    <row r="121" spans="4:7">
      <c r="F121" s="6" t="s">
        <v>163</v>
      </c>
      <c r="G121" s="32">
        <f>SUM(G118:G120)</f>
        <v>1236</v>
      </c>
    </row>
    <row r="123" spans="4:7">
      <c r="D123" s="6" t="s">
        <v>164</v>
      </c>
      <c r="F123" s="6" t="s">
        <v>163</v>
      </c>
      <c r="G123" s="32">
        <v>974</v>
      </c>
    </row>
    <row r="125" spans="4:7">
      <c r="F125" s="6" t="s">
        <v>165</v>
      </c>
      <c r="G125" s="32">
        <f>SUM(G121,G123)</f>
        <v>2210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SCS Doc. 17-10</vt:lpstr>
      <vt:lpstr>Cod Tags 2016</vt:lpstr>
      <vt:lpstr>Wolffish&amp;Shark tags 2016</vt:lpstr>
    </vt:vector>
  </TitlesOfParts>
  <Company>science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 George</dc:creator>
  <cp:lastModifiedBy>Dayna Bell</cp:lastModifiedBy>
  <cp:lastPrinted>2011-12-12T19:18:42Z</cp:lastPrinted>
  <dcterms:created xsi:type="dcterms:W3CDTF">2000-07-05T13:56:36Z</dcterms:created>
  <dcterms:modified xsi:type="dcterms:W3CDTF">2017-06-05T18:05:47Z</dcterms:modified>
</cp:coreProperties>
</file>